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" sheetId="1" r:id="rId4"/>
    <sheet state="visible" name="Spending Log" sheetId="2" r:id="rId5"/>
  </sheets>
  <definedNames/>
  <calcPr/>
</workbook>
</file>

<file path=xl/sharedStrings.xml><?xml version="1.0" encoding="utf-8"?>
<sst xmlns="http://schemas.openxmlformats.org/spreadsheetml/2006/main" count="147" uniqueCount="86">
  <si>
    <t>Income</t>
  </si>
  <si>
    <t>Planned</t>
  </si>
  <si>
    <t>Received</t>
  </si>
  <si>
    <t>Total</t>
  </si>
  <si>
    <t>Income Allocation</t>
  </si>
  <si>
    <t>Outflow</t>
  </si>
  <si>
    <t>Date Due</t>
  </si>
  <si>
    <t>Budgeted Cost</t>
  </si>
  <si>
    <t>Actual Cost</t>
  </si>
  <si>
    <t>Date Paid</t>
  </si>
  <si>
    <t xml:space="preserve">List the name of the Client you’re expecting payments from </t>
  </si>
  <si>
    <t xml:space="preserve">List the dollar amount of the expected payment </t>
  </si>
  <si>
    <t>List the dollar amount you actually received (usually less Merchant Credit Card Fees: online sales transaction fees approx. 4%)</t>
  </si>
  <si>
    <t xml:space="preserve">Add up the total payments you received during the month </t>
  </si>
  <si>
    <t xml:space="preserve">List all of your bills here </t>
  </si>
  <si>
    <t xml:space="preserve">List the date the bill is due next to it </t>
  </si>
  <si>
    <t xml:space="preserve">List the amount of the bill next to it </t>
  </si>
  <si>
    <t xml:space="preserve">Add up all your monthly bills </t>
  </si>
  <si>
    <t xml:space="preserve">List how much you paid for each bill (ideally the full amount) </t>
  </si>
  <si>
    <t xml:space="preserve">List the date you paid each bill </t>
  </si>
  <si>
    <t>Date</t>
  </si>
  <si>
    <t>E.g.:</t>
  </si>
  <si>
    <t>Rent</t>
  </si>
  <si>
    <t>1ST</t>
  </si>
  <si>
    <t>E.g.: Brad Businessman</t>
  </si>
  <si>
    <t>Studio Management Software</t>
  </si>
  <si>
    <t>8TH</t>
  </si>
  <si>
    <t>Profit account (5%)</t>
  </si>
  <si>
    <t>Website</t>
  </si>
  <si>
    <t>12TH</t>
  </si>
  <si>
    <t>E.g.: Jack and Jill Newlyweds</t>
  </si>
  <si>
    <t>Owner's Compensation account (20%)</t>
  </si>
  <si>
    <t>Quarterly Tax Payments</t>
  </si>
  <si>
    <t>15TH</t>
  </si>
  <si>
    <t>Tax account (15%)</t>
  </si>
  <si>
    <t>Cell phone</t>
  </si>
  <si>
    <t>18TH</t>
  </si>
  <si>
    <t>E.g.: Molly Mom</t>
  </si>
  <si>
    <t>COGS account (25%)</t>
  </si>
  <si>
    <t>Internet</t>
  </si>
  <si>
    <t>25TH</t>
  </si>
  <si>
    <t>O&amp;GE account (35%)</t>
  </si>
  <si>
    <t>Adobe Photoshop and Lightroom</t>
  </si>
  <si>
    <t>27TH</t>
  </si>
  <si>
    <t>Health Insurance</t>
  </si>
  <si>
    <t>31ST</t>
  </si>
  <si>
    <t>From the O&amp;GE account:</t>
  </si>
  <si>
    <t>list the bills you will be paying:</t>
  </si>
  <si>
    <t>Bank Fees</t>
  </si>
  <si>
    <t>Etc.</t>
  </si>
  <si>
    <t>Balance</t>
  </si>
  <si>
    <t>From the COGS account:</t>
  </si>
  <si>
    <t>list the shoot expenses you will be paying:</t>
  </si>
  <si>
    <t xml:space="preserve">If you like, here you can set a budget for your monthly spend on food, clothing, entertainment and list each amount you spend in these categories throughout the month </t>
  </si>
  <si>
    <t xml:space="preserve">If you do a continuous tally on your spending here, it will let you know if you are on track with your budget limits </t>
  </si>
  <si>
    <t>Personal Expense Monthly Total:</t>
  </si>
  <si>
    <t>Owner's Compensation for this month:</t>
  </si>
  <si>
    <t xml:space="preserve">In this example, the O&amp;GE are more than what's allocated for the O&amp;GE account. The balance comes out of the Owner's Compensation account, </t>
  </si>
  <si>
    <t>which means some budget trimming needs to happen in the Clothing or Entertainment Category (everybody needs to eat :)</t>
  </si>
  <si>
    <t>Budget for Month</t>
  </si>
  <si>
    <t>Amount Spent</t>
  </si>
  <si>
    <t>Date Spent</t>
  </si>
  <si>
    <t>Groceries:</t>
  </si>
  <si>
    <t>Grocery Store</t>
  </si>
  <si>
    <t>Clothing:</t>
  </si>
  <si>
    <t>Clothing Store</t>
  </si>
  <si>
    <t>Entertainment:</t>
  </si>
  <si>
    <t>Event</t>
  </si>
  <si>
    <t>Payment Method: (your various methods of payment: insert and title columns as necessary)</t>
  </si>
  <si>
    <t>PAYMENT DATE</t>
  </si>
  <si>
    <t>DESCRIPTION</t>
  </si>
  <si>
    <t>Cash</t>
  </si>
  <si>
    <t>Debit</t>
  </si>
  <si>
    <t>Credit Card</t>
  </si>
  <si>
    <t>PayPal</t>
  </si>
  <si>
    <t>Venmo</t>
  </si>
  <si>
    <t>Sales Tax</t>
  </si>
  <si>
    <t>Subtotal: price before sales tax</t>
  </si>
  <si>
    <t>Total: exactly how much you paid including sales tax</t>
  </si>
  <si>
    <t>MONTH</t>
  </si>
  <si>
    <t>Where did you spend this money?</t>
  </si>
  <si>
    <t>What exactly did you buy?</t>
  </si>
  <si>
    <t>MONTH DATE</t>
  </si>
  <si>
    <t>Insert rows / delete rows as necessary</t>
  </si>
  <si>
    <t>Total spent today:</t>
  </si>
  <si>
    <t>Continue down for each and every day you spend money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</si>
</sst>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&quot;$&quot;* #,##0_);_(&quot;$&quot;* \(#,##0\);_(&quot;$&quot;* &quot;-&quot;??_);_(@_)"/>
    <numFmt numFmtId="165" formatCode="_(&quot;$&quot;* #,##0.00_);_(&quot;$&quot;* \(#,##0.00\);_(&quot;$&quot;* &quot;-&quot;??_);_(@_)"/>
    <numFmt numFmtId="166" formatCode="_-&quot;$&quot;* #,##0.00_-;\-&quot;$&quot;* #,##0.00_-;_-&quot;$&quot;* &quot;-&quot;??_-;_-@"/>
    <numFmt numFmtId="167" formatCode="_-&quot;$&quot;* #,##0_-;\-&quot;$&quot;* #,##0_-;_-&quot;$&quot;* &quot;-&quot;??_-;_-@"/>
  </numFmts>
  <fonts count="13">
    <font>
      <sz val="12.0"/>
      <color theme="1"/>
      <name val="Calibri"/>
      <scheme val="minor"/>
    </font>
    <font>
      <b/>
      <sz val="12.0"/>
      <color theme="1"/>
      <name val="Liberation Sans"/>
    </font>
    <font>
      <sz val="12.0"/>
      <color theme="1"/>
      <name val="Liberation Sans"/>
    </font>
    <font>
      <sz val="9.0"/>
      <color theme="1"/>
      <name val="Liberation Sans"/>
    </font>
    <font>
      <sz val="11.0"/>
      <color theme="1"/>
      <name val="Liberation Sans"/>
    </font>
    <font>
      <b/>
      <sz val="11.0"/>
      <color theme="1"/>
      <name val="Liberation Sans"/>
    </font>
    <font>
      <b/>
      <sz val="8.0"/>
      <color theme="1"/>
      <name val="Liberation Sans"/>
    </font>
    <font>
      <sz val="11.0"/>
      <color rgb="FF000000"/>
      <name val="Liberation Sans"/>
    </font>
    <font>
      <sz val="8.0"/>
      <color theme="1"/>
      <name val="Liberation Sans"/>
    </font>
    <font>
      <b/>
      <sz val="7.0"/>
      <color theme="1"/>
      <name val="Liberation Sans"/>
    </font>
    <font>
      <b/>
      <sz val="11.0"/>
      <color rgb="FF000000"/>
      <name val="Liberation Sans"/>
    </font>
    <font>
      <b/>
      <sz val="10.0"/>
      <color rgb="FF000000"/>
      <name val="Liberation Sans"/>
    </font>
    <font>
      <b/>
      <sz val="8.0"/>
      <color rgb="FF000000"/>
      <name val="Liberation Sans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164" xfId="0" applyAlignment="1" applyFont="1" applyNumberFormat="1">
      <alignment horizontal="center"/>
    </xf>
    <xf borderId="0" fillId="0" fontId="1" numFmtId="0" xfId="0" applyAlignment="1" applyFont="1">
      <alignment horizontal="center"/>
    </xf>
    <xf borderId="0" fillId="0" fontId="1" numFmtId="164" xfId="0" applyAlignment="1" applyFont="1" applyNumberFormat="1">
      <alignment horizontal="center" shrinkToFit="1" wrapText="0"/>
    </xf>
    <xf borderId="0" fillId="0" fontId="1" numFmtId="165" xfId="0" applyAlignment="1" applyFont="1" applyNumberFormat="1">
      <alignment horizontal="center"/>
    </xf>
    <xf borderId="0" fillId="0" fontId="2" numFmtId="0" xfId="0" applyFont="1"/>
    <xf borderId="0" fillId="0" fontId="3" numFmtId="0" xfId="0" applyAlignment="1" applyFont="1">
      <alignment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left" vertical="center"/>
    </xf>
    <xf borderId="0" fillId="0" fontId="4" numFmtId="0" xfId="0" applyFont="1"/>
    <xf borderId="0" fillId="0" fontId="5" numFmtId="166" xfId="0" applyFont="1" applyNumberFormat="1"/>
    <xf borderId="0" fillId="0" fontId="4" numFmtId="0" xfId="0" applyAlignment="1" applyFont="1">
      <alignment horizontal="center"/>
    </xf>
    <xf borderId="0" fillId="0" fontId="4" numFmtId="166" xfId="0" applyFont="1" applyNumberFormat="1"/>
    <xf borderId="0" fillId="0" fontId="4" numFmtId="0" xfId="0" applyAlignment="1" applyFont="1">
      <alignment shrinkToFit="1" wrapText="0"/>
    </xf>
    <xf borderId="0" fillId="0" fontId="4" numFmtId="165" xfId="0" applyFont="1" applyNumberFormat="1"/>
    <xf borderId="0" fillId="0" fontId="5" numFmtId="165" xfId="0" applyFont="1" applyNumberFormat="1"/>
    <xf borderId="0" fillId="0" fontId="3" numFmtId="0" xfId="0" applyFont="1"/>
    <xf borderId="0" fillId="0" fontId="5" numFmtId="0" xfId="0" applyFont="1"/>
    <xf borderId="0" fillId="0" fontId="4" numFmtId="164" xfId="0" applyFont="1" applyNumberFormat="1"/>
    <xf borderId="0" fillId="0" fontId="6" numFmtId="164" xfId="0" applyAlignment="1" applyFont="1" applyNumberFormat="1">
      <alignment horizontal="center"/>
    </xf>
    <xf borderId="0" fillId="0" fontId="6" numFmtId="165" xfId="0" applyAlignment="1" applyFont="1" applyNumberFormat="1">
      <alignment horizontal="center"/>
    </xf>
    <xf borderId="0" fillId="0" fontId="6" numFmtId="0" xfId="0" applyAlignment="1" applyFont="1">
      <alignment horizontal="center"/>
    </xf>
    <xf borderId="0" fillId="0" fontId="5" numFmtId="164" xfId="0" applyFont="1" applyNumberFormat="1"/>
    <xf borderId="0" fillId="0" fontId="7" numFmtId="166" xfId="0" applyFont="1" applyNumberFormat="1"/>
    <xf borderId="0" fillId="0" fontId="4" numFmtId="164" xfId="0" applyAlignment="1" applyFont="1" applyNumberFormat="1">
      <alignment horizontal="center"/>
    </xf>
    <xf borderId="0" fillId="0" fontId="4" numFmtId="167" xfId="0" applyFont="1" applyNumberFormat="1"/>
    <xf borderId="0" fillId="0" fontId="2" numFmtId="0" xfId="0" applyAlignment="1" applyFont="1">
      <alignment shrinkToFit="1" wrapText="0"/>
    </xf>
    <xf borderId="0" fillId="0" fontId="2" numFmtId="164" xfId="0" applyFont="1" applyNumberFormat="1"/>
    <xf borderId="0" fillId="0" fontId="2" numFmtId="165" xfId="0" applyFont="1" applyNumberFormat="1"/>
    <xf borderId="0" fillId="0" fontId="8" numFmtId="164" xfId="0" applyAlignment="1" applyFont="1" applyNumberFormat="1">
      <alignment horizontal="center"/>
    </xf>
    <xf borderId="0" fillId="0" fontId="2" numFmtId="166" xfId="0" applyFont="1" applyNumberFormat="1"/>
    <xf borderId="0" fillId="0" fontId="8" numFmtId="0" xfId="0" applyAlignment="1" applyFont="1">
      <alignment horizontal="center"/>
    </xf>
    <xf borderId="0" fillId="0" fontId="1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center" shrinkToFit="0" vertical="center" wrapText="1"/>
    </xf>
    <xf borderId="0" fillId="0" fontId="1" numFmtId="0" xfId="0" applyAlignment="1" applyFont="1">
      <alignment shrinkToFit="1" vertical="center" wrapText="0"/>
    </xf>
    <xf borderId="0" fillId="0" fontId="10" numFmtId="0" xfId="0" applyAlignment="1" applyFont="1">
      <alignment horizontal="left" shrinkToFit="1" vertical="center" wrapText="0"/>
    </xf>
    <xf borderId="0" fillId="0" fontId="11" numFmtId="166" xfId="0" applyAlignment="1" applyFont="1" applyNumberFormat="1">
      <alignment horizontal="center" shrinkToFit="1" vertical="center" wrapText="0"/>
    </xf>
    <xf borderId="0" fillId="0" fontId="12" numFmtId="166" xfId="0" applyAlignment="1" applyFont="1" applyNumberFormat="1">
      <alignment horizontal="center" shrinkToFit="0" vertical="center" wrapText="1"/>
    </xf>
    <xf borderId="0" fillId="0" fontId="6" numFmtId="166" xfId="0" applyAlignment="1" applyFont="1" applyNumberFormat="1">
      <alignment horizontal="center" shrinkToFit="0" vertical="center" wrapText="1"/>
    </xf>
    <xf borderId="0" fillId="0" fontId="6" numFmtId="0" xfId="0" applyAlignment="1" applyFont="1">
      <alignment shrinkToFit="1" wrapText="0"/>
    </xf>
    <xf borderId="0" fillId="0" fontId="8" numFmtId="0" xfId="0" applyFont="1"/>
    <xf borderId="0" fillId="0" fontId="8" numFmtId="0" xfId="0" applyAlignment="1" applyFont="1">
      <alignment shrinkToFit="1" wrapText="0"/>
    </xf>
    <xf borderId="0" fillId="0" fontId="1" numFmtId="16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9.78"/>
    <col customWidth="1" min="2" max="2" width="14.44"/>
    <col customWidth="1" min="3" max="3" width="13.67"/>
    <col customWidth="1" min="4" max="4" width="15.0"/>
    <col customWidth="1" min="5" max="5" width="29.0"/>
    <col customWidth="1" min="6" max="6" width="3.0"/>
    <col customWidth="1" min="7" max="7" width="29.78"/>
    <col customWidth="1" min="8" max="8" width="10.78"/>
    <col customWidth="1" min="9" max="9" width="16.44"/>
    <col customWidth="1" min="10" max="12" width="14.0"/>
    <col customWidth="1" min="13" max="13" width="14.33"/>
    <col customWidth="1" min="14" max="26" width="10.56"/>
  </cols>
  <sheetData>
    <row r="1" ht="24.7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/>
      <c r="G1" s="1" t="s">
        <v>5</v>
      </c>
      <c r="H1" s="3" t="s">
        <v>6</v>
      </c>
      <c r="I1" s="4" t="s">
        <v>7</v>
      </c>
      <c r="J1" s="3" t="s">
        <v>3</v>
      </c>
      <c r="K1" s="5" t="s">
        <v>8</v>
      </c>
      <c r="L1" s="3" t="s">
        <v>9</v>
      </c>
      <c r="M1" s="3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7" t="s">
        <v>10</v>
      </c>
      <c r="B2" s="8" t="s">
        <v>11</v>
      </c>
      <c r="C2" s="8" t="s">
        <v>12</v>
      </c>
      <c r="D2" s="8" t="s">
        <v>13</v>
      </c>
      <c r="E2" s="9"/>
      <c r="F2" s="9"/>
      <c r="G2" s="10" t="s">
        <v>14</v>
      </c>
      <c r="H2" s="8" t="s">
        <v>15</v>
      </c>
      <c r="I2" s="8" t="s">
        <v>16</v>
      </c>
      <c r="J2" s="8" t="s">
        <v>17</v>
      </c>
      <c r="K2" s="8" t="s">
        <v>18</v>
      </c>
      <c r="L2" s="8" t="s">
        <v>19</v>
      </c>
      <c r="M2" s="9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11" t="s">
        <v>20</v>
      </c>
      <c r="B3" s="12">
        <f t="shared" ref="B3:C3" si="1">SUM(B5+B7+B9)</f>
        <v>6535</v>
      </c>
      <c r="C3" s="12">
        <f t="shared" si="1"/>
        <v>6273.6</v>
      </c>
      <c r="D3" s="12">
        <f>SUM(C3)</f>
        <v>6273.6</v>
      </c>
      <c r="E3" s="11"/>
      <c r="F3" s="11"/>
      <c r="G3" s="11" t="s">
        <v>21</v>
      </c>
      <c r="H3" s="11"/>
      <c r="I3" s="11" t="s">
        <v>21</v>
      </c>
      <c r="J3" s="12">
        <f>SUM(I4:I17)</f>
        <v>2834</v>
      </c>
      <c r="K3" s="11"/>
      <c r="L3" s="11"/>
      <c r="M3" s="11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11"/>
      <c r="B4" s="11"/>
      <c r="C4" s="11"/>
      <c r="D4" s="11"/>
      <c r="E4" s="11"/>
      <c r="F4" s="11"/>
      <c r="G4" s="11" t="s">
        <v>22</v>
      </c>
      <c r="H4" s="13" t="s">
        <v>23</v>
      </c>
      <c r="I4" s="14">
        <v>1850.0</v>
      </c>
      <c r="J4" s="11"/>
      <c r="K4" s="11"/>
      <c r="L4" s="11"/>
      <c r="M4" s="11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11" t="s">
        <v>24</v>
      </c>
      <c r="B5" s="14">
        <v>1200.0</v>
      </c>
      <c r="C5" s="14">
        <f>SUM(B5*0.96)</f>
        <v>1152</v>
      </c>
      <c r="D5" s="12">
        <f>SUM(C5+C7+C9)</f>
        <v>6273.6</v>
      </c>
      <c r="E5" s="11"/>
      <c r="F5" s="11"/>
      <c r="G5" s="11" t="s">
        <v>25</v>
      </c>
      <c r="H5" s="13" t="s">
        <v>26</v>
      </c>
      <c r="I5" s="14">
        <v>50.0</v>
      </c>
      <c r="J5" s="11"/>
      <c r="K5" s="11"/>
      <c r="L5" s="11"/>
      <c r="M5" s="11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11"/>
      <c r="B6" s="11"/>
      <c r="C6" s="11"/>
      <c r="D6" s="14">
        <f>SUM(D5*0.05)</f>
        <v>313.68</v>
      </c>
      <c r="E6" s="11" t="s">
        <v>27</v>
      </c>
      <c r="F6" s="11"/>
      <c r="G6" s="11" t="s">
        <v>28</v>
      </c>
      <c r="H6" s="13" t="s">
        <v>29</v>
      </c>
      <c r="I6" s="14">
        <v>24.0</v>
      </c>
      <c r="J6" s="11"/>
      <c r="K6" s="11"/>
      <c r="L6" s="11"/>
      <c r="M6" s="11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1" t="s">
        <v>30</v>
      </c>
      <c r="B7" s="14">
        <v>2085.0</v>
      </c>
      <c r="C7" s="14">
        <f>SUM(B7*0.96)</f>
        <v>2001.6</v>
      </c>
      <c r="D7" s="14">
        <f>SUM(D5*0.2)</f>
        <v>1254.72</v>
      </c>
      <c r="E7" s="15" t="s">
        <v>31</v>
      </c>
      <c r="F7" s="15"/>
      <c r="G7" s="11" t="s">
        <v>32</v>
      </c>
      <c r="H7" s="13" t="s">
        <v>33</v>
      </c>
      <c r="I7" s="14">
        <v>375.0</v>
      </c>
      <c r="J7" s="11"/>
      <c r="K7" s="11"/>
      <c r="L7" s="11"/>
      <c r="M7" s="11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1"/>
      <c r="B8" s="11"/>
      <c r="C8" s="11"/>
      <c r="D8" s="14">
        <f>SUM(D5*0.15)</f>
        <v>941.04</v>
      </c>
      <c r="E8" s="11" t="s">
        <v>34</v>
      </c>
      <c r="F8" s="11"/>
      <c r="G8" s="11" t="s">
        <v>35</v>
      </c>
      <c r="H8" s="13" t="s">
        <v>36</v>
      </c>
      <c r="I8" s="14">
        <v>45.0</v>
      </c>
      <c r="J8" s="11"/>
      <c r="K8" s="11"/>
      <c r="L8" s="11"/>
      <c r="M8" s="11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1" t="s">
        <v>37</v>
      </c>
      <c r="B9" s="14">
        <v>3250.0</v>
      </c>
      <c r="C9" s="14">
        <f>SUM(B9*0.96)</f>
        <v>3120</v>
      </c>
      <c r="D9" s="14">
        <f>SUM(D5*0.25)</f>
        <v>1568.4</v>
      </c>
      <c r="E9" s="11" t="s">
        <v>38</v>
      </c>
      <c r="F9" s="11"/>
      <c r="G9" s="11" t="s">
        <v>39</v>
      </c>
      <c r="H9" s="13" t="s">
        <v>40</v>
      </c>
      <c r="I9" s="14">
        <v>50.0</v>
      </c>
      <c r="J9" s="11"/>
      <c r="K9" s="11"/>
      <c r="L9" s="11"/>
      <c r="M9" s="11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11"/>
      <c r="B10" s="11"/>
      <c r="C10" s="11"/>
      <c r="D10" s="14">
        <f>SUM(D5*0.35)</f>
        <v>2195.76</v>
      </c>
      <c r="E10" s="11" t="s">
        <v>41</v>
      </c>
      <c r="F10" s="11"/>
      <c r="G10" s="15" t="s">
        <v>42</v>
      </c>
      <c r="H10" s="13" t="s">
        <v>43</v>
      </c>
      <c r="I10" s="14">
        <v>10.0</v>
      </c>
      <c r="J10" s="11"/>
      <c r="K10" s="11"/>
      <c r="L10" s="11"/>
      <c r="M10" s="11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11"/>
      <c r="B11" s="11"/>
      <c r="C11" s="11"/>
      <c r="D11" s="11"/>
      <c r="E11" s="11"/>
      <c r="F11" s="11"/>
      <c r="G11" s="11" t="s">
        <v>44</v>
      </c>
      <c r="H11" s="13" t="s">
        <v>45</v>
      </c>
      <c r="I11" s="14">
        <v>350.0</v>
      </c>
      <c r="J11" s="11"/>
      <c r="K11" s="11"/>
      <c r="L11" s="11"/>
      <c r="M11" s="11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11" t="s">
        <v>46</v>
      </c>
      <c r="B12" s="11"/>
      <c r="C12" s="11"/>
      <c r="D12" s="12">
        <f>SUM(D10)</f>
        <v>2195.76</v>
      </c>
      <c r="E12" s="15" t="s">
        <v>47</v>
      </c>
      <c r="F12" s="11"/>
      <c r="G12" s="11" t="s">
        <v>48</v>
      </c>
      <c r="H12" s="13" t="s">
        <v>45</v>
      </c>
      <c r="I12" s="14">
        <v>80.0</v>
      </c>
      <c r="J12" s="11"/>
      <c r="K12" s="11"/>
      <c r="L12" s="11"/>
      <c r="M12" s="11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11"/>
      <c r="B13" s="11"/>
      <c r="C13" s="11"/>
      <c r="D13" s="14">
        <v>1850.0</v>
      </c>
      <c r="E13" s="11" t="s">
        <v>22</v>
      </c>
      <c r="F13" s="11"/>
      <c r="G13" s="11" t="s">
        <v>49</v>
      </c>
      <c r="H13" s="11"/>
      <c r="I13" s="11"/>
      <c r="J13" s="11"/>
      <c r="K13" s="11"/>
      <c r="L13" s="11"/>
      <c r="M13" s="11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11"/>
      <c r="B14" s="11"/>
      <c r="C14" s="11"/>
      <c r="D14" s="14">
        <v>50.0</v>
      </c>
      <c r="E14" s="11" t="s">
        <v>25</v>
      </c>
      <c r="F14" s="11"/>
      <c r="G14" s="11" t="s">
        <v>49</v>
      </c>
      <c r="H14" s="11"/>
      <c r="I14" s="11"/>
      <c r="J14" s="11"/>
      <c r="K14" s="11"/>
      <c r="L14" s="11"/>
      <c r="M14" s="11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11"/>
      <c r="B15" s="11"/>
      <c r="C15" s="11"/>
      <c r="D15" s="14">
        <v>24.0</v>
      </c>
      <c r="E15" s="11" t="s">
        <v>28</v>
      </c>
      <c r="F15" s="11"/>
      <c r="G15" s="11" t="s">
        <v>49</v>
      </c>
      <c r="H15" s="11"/>
      <c r="I15" s="11"/>
      <c r="J15" s="11"/>
      <c r="K15" s="11"/>
      <c r="L15" s="11"/>
      <c r="M15" s="11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11"/>
      <c r="B16" s="11"/>
      <c r="C16" s="11"/>
      <c r="D16" s="14">
        <v>375.0</v>
      </c>
      <c r="E16" s="11" t="s">
        <v>32</v>
      </c>
      <c r="F16" s="11"/>
      <c r="G16" s="11" t="s">
        <v>49</v>
      </c>
      <c r="H16" s="11"/>
      <c r="I16" s="11"/>
      <c r="J16" s="11"/>
      <c r="K16" s="11"/>
      <c r="L16" s="11"/>
      <c r="M16" s="11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11"/>
      <c r="B17" s="11"/>
      <c r="C17" s="11"/>
      <c r="D17" s="14">
        <v>45.0</v>
      </c>
      <c r="E17" s="11" t="s">
        <v>35</v>
      </c>
      <c r="F17" s="11"/>
      <c r="G17" s="11" t="s">
        <v>49</v>
      </c>
      <c r="H17" s="11"/>
      <c r="I17" s="11"/>
      <c r="J17" s="11"/>
      <c r="K17" s="11"/>
      <c r="L17" s="11"/>
      <c r="M17" s="11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11"/>
      <c r="B18" s="11"/>
      <c r="C18" s="11"/>
      <c r="D18" s="14">
        <v>50.0</v>
      </c>
      <c r="E18" s="11" t="s">
        <v>39</v>
      </c>
      <c r="F18" s="11"/>
      <c r="G18" s="11"/>
      <c r="H18" s="11"/>
      <c r="I18" s="11"/>
      <c r="J18" s="11"/>
      <c r="K18" s="11"/>
      <c r="L18" s="11"/>
      <c r="M18" s="11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11"/>
      <c r="B19" s="11"/>
      <c r="C19" s="11"/>
      <c r="D19" s="14">
        <v>10.0</v>
      </c>
      <c r="E19" s="15" t="s">
        <v>42</v>
      </c>
      <c r="F19" s="15"/>
      <c r="G19" s="11"/>
      <c r="H19" s="11"/>
      <c r="I19" s="11"/>
      <c r="J19" s="11"/>
      <c r="K19" s="11"/>
      <c r="L19" s="11"/>
      <c r="M19" s="11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11"/>
      <c r="B20" s="11"/>
      <c r="C20" s="11"/>
      <c r="D20" s="14">
        <v>350.0</v>
      </c>
      <c r="E20" s="11" t="s">
        <v>44</v>
      </c>
      <c r="F20" s="11"/>
      <c r="G20" s="11"/>
      <c r="H20" s="11"/>
      <c r="I20" s="11"/>
      <c r="J20" s="11"/>
      <c r="K20" s="11"/>
      <c r="L20" s="11"/>
      <c r="M20" s="11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75" customHeight="1">
      <c r="A21" s="11"/>
      <c r="B21" s="11"/>
      <c r="C21" s="11"/>
      <c r="D21" s="14">
        <v>80.0</v>
      </c>
      <c r="E21" s="11" t="s">
        <v>48</v>
      </c>
      <c r="F21" s="11"/>
      <c r="G21" s="11"/>
      <c r="H21" s="11"/>
      <c r="I21" s="11"/>
      <c r="J21" s="11"/>
      <c r="K21" s="11"/>
      <c r="L21" s="11"/>
      <c r="M21" s="11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5.75" customHeight="1">
      <c r="A22" s="11"/>
      <c r="B22" s="11"/>
      <c r="C22" s="11"/>
      <c r="D22" s="16">
        <f>SUM(D12-(D13+D14+D15+D16+D17+D18+D19+D20+D21))</f>
        <v>-638.24</v>
      </c>
      <c r="E22" s="11" t="s">
        <v>50</v>
      </c>
      <c r="F22" s="11"/>
      <c r="G22" s="11"/>
      <c r="H22" s="11"/>
      <c r="I22" s="11"/>
      <c r="J22" s="11"/>
      <c r="K22" s="11"/>
      <c r="L22" s="11"/>
      <c r="M22" s="11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75" customHeight="1">
      <c r="A23" s="11"/>
      <c r="B23" s="11"/>
      <c r="C23" s="11"/>
      <c r="D23" s="16"/>
      <c r="E23" s="11"/>
      <c r="F23" s="11"/>
      <c r="G23" s="11"/>
      <c r="H23" s="11"/>
      <c r="I23" s="11"/>
      <c r="J23" s="11"/>
      <c r="K23" s="11"/>
      <c r="L23" s="11"/>
      <c r="M23" s="11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75" customHeight="1">
      <c r="A24" s="11" t="s">
        <v>51</v>
      </c>
      <c r="B24" s="11"/>
      <c r="C24" s="11"/>
      <c r="D24" s="17">
        <f>SUM(D9)</f>
        <v>1568.4</v>
      </c>
      <c r="E24" s="15" t="s">
        <v>52</v>
      </c>
      <c r="F24" s="11"/>
      <c r="G24" s="18" t="s">
        <v>53</v>
      </c>
      <c r="H24" s="11"/>
      <c r="I24" s="11"/>
      <c r="J24" s="11"/>
      <c r="K24" s="11"/>
      <c r="L24" s="11"/>
      <c r="M24" s="11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5.75" customHeight="1">
      <c r="A25" s="11"/>
      <c r="B25" s="11"/>
      <c r="C25" s="11"/>
      <c r="D25" s="16"/>
      <c r="E25" s="11"/>
      <c r="F25" s="11"/>
      <c r="G25" s="18" t="s">
        <v>54</v>
      </c>
      <c r="H25" s="11"/>
      <c r="I25" s="11"/>
      <c r="J25" s="11"/>
      <c r="K25" s="11"/>
      <c r="L25" s="11"/>
      <c r="M25" s="11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5.75" customHeight="1">
      <c r="A26" s="11"/>
      <c r="B26" s="11"/>
      <c r="C26" s="11"/>
      <c r="D26" s="16"/>
      <c r="E26" s="11"/>
      <c r="F26" s="11"/>
      <c r="G26" s="19" t="s">
        <v>55</v>
      </c>
      <c r="H26" s="11"/>
      <c r="I26" s="11"/>
      <c r="J26" s="11"/>
      <c r="K26" s="11"/>
      <c r="L26" s="11"/>
      <c r="M26" s="12">
        <f>SUM(M31+M37+M43)</f>
        <v>700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5.75" customHeight="1">
      <c r="A27" s="11"/>
      <c r="B27" s="11"/>
      <c r="C27" s="11"/>
      <c r="D27" s="16"/>
      <c r="E27" s="11"/>
      <c r="F27" s="11"/>
      <c r="G27" s="19" t="s">
        <v>56</v>
      </c>
      <c r="H27" s="11"/>
      <c r="I27" s="11"/>
      <c r="J27" s="11"/>
      <c r="K27" s="11"/>
      <c r="L27" s="11"/>
      <c r="M27" s="12">
        <f>SUM(D7+D22)</f>
        <v>616.48</v>
      </c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5.75" customHeight="1">
      <c r="A28" s="11"/>
      <c r="B28" s="11"/>
      <c r="C28" s="11"/>
      <c r="D28" s="11"/>
      <c r="E28" s="11"/>
      <c r="F28" s="11"/>
      <c r="G28" s="18" t="s">
        <v>57</v>
      </c>
      <c r="H28" s="11"/>
      <c r="I28" s="11"/>
      <c r="J28" s="11"/>
      <c r="K28" s="11"/>
      <c r="L28" s="11"/>
      <c r="M28" s="11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5.75" customHeight="1">
      <c r="A29" s="11"/>
      <c r="B29" s="11"/>
      <c r="C29" s="11"/>
      <c r="D29" s="11"/>
      <c r="E29" s="11"/>
      <c r="F29" s="11"/>
      <c r="G29" s="18" t="s">
        <v>58</v>
      </c>
      <c r="H29" s="11"/>
      <c r="I29" s="11"/>
      <c r="J29" s="11"/>
      <c r="K29" s="11"/>
      <c r="L29" s="11"/>
      <c r="M29" s="11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5.75" customHeight="1">
      <c r="A30" s="11"/>
      <c r="B30" s="11"/>
      <c r="C30" s="11"/>
      <c r="D30" s="11"/>
      <c r="E30" s="11"/>
      <c r="F30" s="11"/>
      <c r="G30" s="11"/>
      <c r="H30" s="11"/>
      <c r="I30" s="20"/>
      <c r="J30" s="21" t="s">
        <v>59</v>
      </c>
      <c r="K30" s="22" t="s">
        <v>60</v>
      </c>
      <c r="L30" s="23" t="s">
        <v>61</v>
      </c>
      <c r="M30" s="11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5.75" customHeight="1">
      <c r="A31" s="11"/>
      <c r="B31" s="11"/>
      <c r="C31" s="11"/>
      <c r="D31" s="11"/>
      <c r="E31" s="11"/>
      <c r="F31" s="11"/>
      <c r="G31" s="11" t="s">
        <v>62</v>
      </c>
      <c r="H31" s="11"/>
      <c r="I31" s="20"/>
      <c r="J31" s="24">
        <v>400.0</v>
      </c>
      <c r="K31" s="17">
        <f>SUM(K32:K36)</f>
        <v>0</v>
      </c>
      <c r="L31" s="13"/>
      <c r="M31" s="17">
        <f>SUM(J31-(K32+K33+K34+K35+K36))</f>
        <v>400</v>
      </c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5.75" customHeight="1">
      <c r="A32" s="11"/>
      <c r="B32" s="11"/>
      <c r="C32" s="11"/>
      <c r="D32" s="11"/>
      <c r="E32" s="11"/>
      <c r="F32" s="11"/>
      <c r="G32" s="15" t="s">
        <v>63</v>
      </c>
      <c r="H32" s="11"/>
      <c r="I32" s="20"/>
      <c r="J32" s="11"/>
      <c r="K32" s="25"/>
      <c r="L32" s="26"/>
      <c r="M32" s="11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5.75" customHeight="1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5.75" customHeight="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5.75" customHeigh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5.75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5.75" customHeight="1">
      <c r="A37" s="11"/>
      <c r="B37" s="11"/>
      <c r="C37" s="11"/>
      <c r="D37" s="11"/>
      <c r="E37" s="11"/>
      <c r="F37" s="11"/>
      <c r="G37" s="11" t="s">
        <v>64</v>
      </c>
      <c r="H37" s="11"/>
      <c r="I37" s="11"/>
      <c r="J37" s="24">
        <v>100.0</v>
      </c>
      <c r="K37" s="17">
        <f>SUM(K38:K42)</f>
        <v>0</v>
      </c>
      <c r="L37" s="13"/>
      <c r="M37" s="17">
        <f>SUM(J37-(K38+K39+K40+K41+K42))</f>
        <v>100</v>
      </c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5.75" customHeight="1">
      <c r="A38" s="11"/>
      <c r="B38" s="11"/>
      <c r="C38" s="11"/>
      <c r="D38" s="11"/>
      <c r="E38" s="11"/>
      <c r="F38" s="11"/>
      <c r="G38" s="11" t="s">
        <v>65</v>
      </c>
      <c r="H38" s="11"/>
      <c r="I38" s="11"/>
      <c r="J38" s="11"/>
      <c r="K38" s="11"/>
      <c r="L38" s="11"/>
      <c r="M38" s="11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5.75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5.7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5.75" customHeight="1">
      <c r="A41" s="11"/>
      <c r="B41" s="11"/>
      <c r="C41" s="11"/>
      <c r="D41" s="27"/>
      <c r="E41" s="11"/>
      <c r="F41" s="11"/>
      <c r="G41" s="11"/>
      <c r="H41" s="11"/>
      <c r="I41" s="11"/>
      <c r="J41" s="11"/>
      <c r="K41" s="11"/>
      <c r="L41" s="11"/>
      <c r="M41" s="11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5.75" customHeight="1">
      <c r="A42" s="11"/>
      <c r="B42" s="11"/>
      <c r="C42" s="11"/>
      <c r="D42" s="11"/>
      <c r="E42" s="11"/>
      <c r="F42" s="11"/>
      <c r="G42" s="15"/>
      <c r="H42" s="11"/>
      <c r="I42" s="11"/>
      <c r="J42" s="16"/>
      <c r="K42" s="16"/>
      <c r="L42" s="13"/>
      <c r="M42" s="11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5.75" customHeight="1">
      <c r="A43" s="11"/>
      <c r="B43" s="11"/>
      <c r="C43" s="11"/>
      <c r="D43" s="11"/>
      <c r="E43" s="11"/>
      <c r="F43" s="11"/>
      <c r="G43" s="15" t="s">
        <v>66</v>
      </c>
      <c r="H43" s="11"/>
      <c r="I43" s="20"/>
      <c r="J43" s="24">
        <v>200.0</v>
      </c>
      <c r="K43" s="17">
        <f>SUM(K44:K48)</f>
        <v>0</v>
      </c>
      <c r="L43" s="13"/>
      <c r="M43" s="17">
        <f>SUM(J43-(K44+K45+K46+K47+K48))</f>
        <v>200</v>
      </c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5.75" customHeight="1">
      <c r="A44" s="11"/>
      <c r="B44" s="11"/>
      <c r="C44" s="11"/>
      <c r="D44" s="27"/>
      <c r="E44" s="11"/>
      <c r="F44" s="11"/>
      <c r="G44" s="15" t="s">
        <v>67</v>
      </c>
      <c r="H44" s="11"/>
      <c r="I44" s="11"/>
      <c r="J44" s="11"/>
      <c r="K44" s="16"/>
      <c r="L44" s="26"/>
      <c r="M44" s="11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5.75" customHeight="1">
      <c r="A45" s="11"/>
      <c r="B45" s="11"/>
      <c r="C45" s="11"/>
      <c r="D45" s="11"/>
      <c r="E45" s="11"/>
      <c r="F45" s="11"/>
      <c r="G45" s="15"/>
      <c r="H45" s="11"/>
      <c r="I45" s="11"/>
      <c r="J45" s="11"/>
      <c r="K45" s="16"/>
      <c r="L45" s="26"/>
      <c r="M45" s="11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5.75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5.75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5.7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5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5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5.75" customHeight="1">
      <c r="A51" s="6"/>
      <c r="B51" s="6"/>
      <c r="C51" s="6"/>
      <c r="D51" s="6"/>
      <c r="E51" s="6"/>
      <c r="F51" s="6"/>
      <c r="G51" s="28"/>
      <c r="H51" s="6"/>
      <c r="I51" s="29"/>
      <c r="J51" s="29"/>
      <c r="K51" s="30"/>
      <c r="L51" s="31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5.75" customHeight="1">
      <c r="A52" s="6"/>
      <c r="B52" s="6"/>
      <c r="C52" s="6"/>
      <c r="D52" s="6"/>
      <c r="E52" s="6"/>
      <c r="F52" s="6"/>
      <c r="G52" s="28"/>
      <c r="H52" s="6"/>
      <c r="I52" s="6"/>
      <c r="J52" s="6"/>
      <c r="K52" s="32"/>
      <c r="L52" s="33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5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printOptions/>
  <pageMargins bottom="0.75" footer="0.0" header="0.0" left="0.25" right="0.25" top="0.75"/>
  <pageSetup paperSize="58" orientation="landscape"/>
  <headerFooter>
    <oddHeader>&amp;LBudget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7.11"/>
    <col customWidth="1" min="2" max="2" width="21.78"/>
    <col customWidth="1" min="3" max="3" width="39.33"/>
    <col customWidth="1" min="4" max="9" width="10.44"/>
    <col customWidth="1" min="10" max="10" width="11.0"/>
    <col customWidth="1" min="11" max="11" width="13.11"/>
    <col customWidth="1" min="12" max="26" width="10.56"/>
  </cols>
  <sheetData>
    <row r="1" ht="39.0" customHeight="1">
      <c r="A1" s="6"/>
      <c r="B1" s="6"/>
      <c r="C1" s="6"/>
      <c r="D1" s="34" t="s">
        <v>68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39.75" customHeight="1">
      <c r="A2" s="35" t="s">
        <v>69</v>
      </c>
      <c r="B2" s="36" t="s">
        <v>70</v>
      </c>
      <c r="C2" s="37"/>
      <c r="D2" s="38" t="s">
        <v>71</v>
      </c>
      <c r="E2" s="38" t="s">
        <v>72</v>
      </c>
      <c r="F2" s="38" t="s">
        <v>73</v>
      </c>
      <c r="G2" s="38" t="s">
        <v>74</v>
      </c>
      <c r="H2" s="38" t="s">
        <v>75</v>
      </c>
      <c r="I2" s="38" t="s">
        <v>76</v>
      </c>
      <c r="J2" s="39" t="s">
        <v>77</v>
      </c>
      <c r="K2" s="40" t="s">
        <v>78</v>
      </c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41" t="s">
        <v>79</v>
      </c>
      <c r="B3" s="28" t="s">
        <v>80</v>
      </c>
      <c r="C3" s="42" t="s">
        <v>81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43" t="s">
        <v>82</v>
      </c>
      <c r="B4" s="6" t="s">
        <v>83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6"/>
      <c r="B8" s="1" t="s">
        <v>84</v>
      </c>
      <c r="C8" s="6"/>
      <c r="D8" s="44">
        <f t="shared" ref="D8:K8" si="1">SUM(D3:D7)</f>
        <v>0</v>
      </c>
      <c r="E8" s="44">
        <f t="shared" si="1"/>
        <v>0</v>
      </c>
      <c r="F8" s="44">
        <f t="shared" si="1"/>
        <v>0</v>
      </c>
      <c r="G8" s="44">
        <f t="shared" si="1"/>
        <v>0</v>
      </c>
      <c r="H8" s="44">
        <f t="shared" si="1"/>
        <v>0</v>
      </c>
      <c r="I8" s="44">
        <f t="shared" si="1"/>
        <v>0</v>
      </c>
      <c r="J8" s="44">
        <f t="shared" si="1"/>
        <v>0</v>
      </c>
      <c r="K8" s="44">
        <f t="shared" si="1"/>
        <v>0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43" t="s">
        <v>82</v>
      </c>
      <c r="B10" s="28" t="s">
        <v>80</v>
      </c>
      <c r="C10" s="42" t="s">
        <v>81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6"/>
      <c r="B11" s="6" t="s">
        <v>83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6"/>
      <c r="B15" s="1" t="s">
        <v>84</v>
      </c>
      <c r="C15" s="6"/>
      <c r="D15" s="44">
        <f t="shared" ref="D15:K15" si="2">SUM(D10:D14)</f>
        <v>0</v>
      </c>
      <c r="E15" s="44">
        <f t="shared" si="2"/>
        <v>0</v>
      </c>
      <c r="F15" s="44">
        <f t="shared" si="2"/>
        <v>0</v>
      </c>
      <c r="G15" s="44">
        <f t="shared" si="2"/>
        <v>0</v>
      </c>
      <c r="H15" s="44">
        <f t="shared" si="2"/>
        <v>0</v>
      </c>
      <c r="I15" s="44">
        <f t="shared" si="2"/>
        <v>0</v>
      </c>
      <c r="J15" s="44">
        <f t="shared" si="2"/>
        <v>0</v>
      </c>
      <c r="K15" s="44">
        <f t="shared" si="2"/>
        <v>0</v>
      </c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43" t="s">
        <v>82</v>
      </c>
      <c r="B17" s="28" t="s">
        <v>80</v>
      </c>
      <c r="C17" s="42" t="s">
        <v>81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6"/>
      <c r="B18" s="6" t="s">
        <v>83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7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5.75" customHeight="1">
      <c r="A22" s="6"/>
      <c r="B22" s="1" t="s">
        <v>84</v>
      </c>
      <c r="C22" s="6"/>
      <c r="D22" s="44">
        <f t="shared" ref="D22:K22" si="3">SUM(D17:D21)</f>
        <v>0</v>
      </c>
      <c r="E22" s="44">
        <f t="shared" si="3"/>
        <v>0</v>
      </c>
      <c r="F22" s="44">
        <f t="shared" si="3"/>
        <v>0</v>
      </c>
      <c r="G22" s="44">
        <f t="shared" si="3"/>
        <v>0</v>
      </c>
      <c r="H22" s="44">
        <f t="shared" si="3"/>
        <v>0</v>
      </c>
      <c r="I22" s="44">
        <f t="shared" si="3"/>
        <v>0</v>
      </c>
      <c r="J22" s="44">
        <f t="shared" si="3"/>
        <v>0</v>
      </c>
      <c r="K22" s="44">
        <f t="shared" si="3"/>
        <v>0</v>
      </c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75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75" customHeight="1">
      <c r="A24" s="43" t="s">
        <v>82</v>
      </c>
      <c r="B24" s="28" t="s">
        <v>80</v>
      </c>
      <c r="C24" s="42" t="s">
        <v>81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5.75" customHeight="1">
      <c r="A25" s="6"/>
      <c r="B25" s="6" t="s">
        <v>83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5.75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5.75" customHeight="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5.7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5.75" customHeight="1">
      <c r="A29" s="6"/>
      <c r="B29" s="1" t="s">
        <v>84</v>
      </c>
      <c r="C29" s="6"/>
      <c r="D29" s="44">
        <f t="shared" ref="D29:K29" si="4">SUM(D24:D28)</f>
        <v>0</v>
      </c>
      <c r="E29" s="44">
        <f t="shared" si="4"/>
        <v>0</v>
      </c>
      <c r="F29" s="44">
        <f t="shared" si="4"/>
        <v>0</v>
      </c>
      <c r="G29" s="44">
        <f t="shared" si="4"/>
        <v>0</v>
      </c>
      <c r="H29" s="44">
        <f t="shared" si="4"/>
        <v>0</v>
      </c>
      <c r="I29" s="44">
        <f t="shared" si="4"/>
        <v>0</v>
      </c>
      <c r="J29" s="44">
        <f t="shared" si="4"/>
        <v>0</v>
      </c>
      <c r="K29" s="44">
        <f t="shared" si="4"/>
        <v>0</v>
      </c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39.75" customHeight="1">
      <c r="A30" s="35" t="s">
        <v>69</v>
      </c>
      <c r="B30" s="36" t="s">
        <v>70</v>
      </c>
      <c r="C30" s="37"/>
      <c r="D30" s="38" t="s">
        <v>71</v>
      </c>
      <c r="E30" s="38" t="s">
        <v>72</v>
      </c>
      <c r="F30" s="38" t="s">
        <v>73</v>
      </c>
      <c r="G30" s="38" t="s">
        <v>74</v>
      </c>
      <c r="H30" s="38" t="s">
        <v>75</v>
      </c>
      <c r="I30" s="38" t="s">
        <v>76</v>
      </c>
      <c r="J30" s="39" t="s">
        <v>77</v>
      </c>
      <c r="K30" s="40" t="s">
        <v>78</v>
      </c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5.75" customHeight="1">
      <c r="A31" s="43" t="s">
        <v>82</v>
      </c>
      <c r="B31" s="28" t="s">
        <v>80</v>
      </c>
      <c r="C31" s="42" t="s">
        <v>81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5.75" customHeight="1">
      <c r="A32" s="6"/>
      <c r="B32" s="6" t="s">
        <v>83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5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5.7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5.7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5.75" customHeight="1">
      <c r="A36" s="6"/>
      <c r="B36" s="1" t="s">
        <v>84</v>
      </c>
      <c r="C36" s="6"/>
      <c r="D36" s="44">
        <f t="shared" ref="D36:K36" si="5">SUM(D31:D35)</f>
        <v>0</v>
      </c>
      <c r="E36" s="44">
        <f t="shared" si="5"/>
        <v>0</v>
      </c>
      <c r="F36" s="44">
        <f t="shared" si="5"/>
        <v>0</v>
      </c>
      <c r="G36" s="44">
        <f t="shared" si="5"/>
        <v>0</v>
      </c>
      <c r="H36" s="44">
        <f t="shared" si="5"/>
        <v>0</v>
      </c>
      <c r="I36" s="44">
        <f t="shared" si="5"/>
        <v>0</v>
      </c>
      <c r="J36" s="44">
        <f t="shared" si="5"/>
        <v>0</v>
      </c>
      <c r="K36" s="44">
        <f t="shared" si="5"/>
        <v>0</v>
      </c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5.7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5.75" customHeight="1">
      <c r="A38" s="43" t="s">
        <v>82</v>
      </c>
      <c r="B38" s="28" t="s">
        <v>80</v>
      </c>
      <c r="C38" s="42" t="s">
        <v>81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5.75" customHeight="1">
      <c r="A39" s="6"/>
      <c r="B39" s="6" t="s">
        <v>83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5.7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5.7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5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5.75" customHeight="1">
      <c r="A43" s="6"/>
      <c r="B43" s="1" t="s">
        <v>84</v>
      </c>
      <c r="C43" s="6"/>
      <c r="D43" s="44">
        <f t="shared" ref="D43:K43" si="6">SUM(D38:D42)</f>
        <v>0</v>
      </c>
      <c r="E43" s="44">
        <f t="shared" si="6"/>
        <v>0</v>
      </c>
      <c r="F43" s="44">
        <f t="shared" si="6"/>
        <v>0</v>
      </c>
      <c r="G43" s="44">
        <f t="shared" si="6"/>
        <v>0</v>
      </c>
      <c r="H43" s="44">
        <f t="shared" si="6"/>
        <v>0</v>
      </c>
      <c r="I43" s="44">
        <f t="shared" si="6"/>
        <v>0</v>
      </c>
      <c r="J43" s="44">
        <f t="shared" si="6"/>
        <v>0</v>
      </c>
      <c r="K43" s="44">
        <f t="shared" si="6"/>
        <v>0</v>
      </c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5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5.75" customHeight="1">
      <c r="A45" s="43" t="s">
        <v>82</v>
      </c>
      <c r="B45" s="28" t="s">
        <v>80</v>
      </c>
      <c r="C45" s="42" t="s">
        <v>81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5.75" customHeight="1">
      <c r="A46" s="6"/>
      <c r="B46" s="6" t="s">
        <v>83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5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5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5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5.75" customHeight="1">
      <c r="A50" s="6"/>
      <c r="B50" s="1" t="s">
        <v>84</v>
      </c>
      <c r="C50" s="6"/>
      <c r="D50" s="44">
        <f t="shared" ref="D50:K50" si="7">SUM(D45:D49)</f>
        <v>0</v>
      </c>
      <c r="E50" s="44">
        <f t="shared" si="7"/>
        <v>0</v>
      </c>
      <c r="F50" s="44">
        <f t="shared" si="7"/>
        <v>0</v>
      </c>
      <c r="G50" s="44">
        <f t="shared" si="7"/>
        <v>0</v>
      </c>
      <c r="H50" s="44">
        <f t="shared" si="7"/>
        <v>0</v>
      </c>
      <c r="I50" s="44">
        <f t="shared" si="7"/>
        <v>0</v>
      </c>
      <c r="J50" s="44">
        <f t="shared" si="7"/>
        <v>0</v>
      </c>
      <c r="K50" s="44">
        <f t="shared" si="7"/>
        <v>0</v>
      </c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5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5.75" customHeight="1">
      <c r="A52" s="43" t="s">
        <v>82</v>
      </c>
      <c r="B52" s="28" t="s">
        <v>80</v>
      </c>
      <c r="C52" s="42" t="s">
        <v>81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5.75" customHeight="1">
      <c r="A53" s="6"/>
      <c r="B53" s="6" t="s">
        <v>83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5.75" customHeight="1">
      <c r="A57" s="6"/>
      <c r="B57" s="1" t="s">
        <v>84</v>
      </c>
      <c r="C57" s="6"/>
      <c r="D57" s="44">
        <f t="shared" ref="D57:K57" si="8">SUM(D52:D56)</f>
        <v>0</v>
      </c>
      <c r="E57" s="44">
        <f t="shared" si="8"/>
        <v>0</v>
      </c>
      <c r="F57" s="44">
        <f t="shared" si="8"/>
        <v>0</v>
      </c>
      <c r="G57" s="44">
        <f t="shared" si="8"/>
        <v>0</v>
      </c>
      <c r="H57" s="44">
        <f t="shared" si="8"/>
        <v>0</v>
      </c>
      <c r="I57" s="44">
        <f t="shared" si="8"/>
        <v>0</v>
      </c>
      <c r="J57" s="44">
        <f t="shared" si="8"/>
        <v>0</v>
      </c>
      <c r="K57" s="44">
        <f t="shared" si="8"/>
        <v>0</v>
      </c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5.75" customHeight="1">
      <c r="A59" s="6"/>
      <c r="B59" s="6" t="s">
        <v>85</v>
      </c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">
    <mergeCell ref="D1:H1"/>
  </mergeCells>
  <printOptions/>
  <pageMargins bottom="0.75" footer="0.0" header="0.0" left="0.25" right="0.25" top="0.75"/>
  <pageSetup paperSize="5" orientation="landscape"/>
  <headerFooter>
    <oddHeader>&amp;LSpending Log</oddHeader>
  </headerFooter>
  <drawing r:id="rId1"/>
</worksheet>
</file>