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6060" tabRatio="500"/>
  </bookViews>
  <sheets>
    <sheet name="Budget" sheetId="2" r:id="rId1"/>
    <sheet name="Spending Log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2" l="1"/>
  <c r="J3" i="2"/>
  <c r="M26" i="2"/>
  <c r="M43" i="2"/>
  <c r="M37" i="2"/>
  <c r="M31" i="2"/>
  <c r="K43" i="2"/>
  <c r="K37" i="2"/>
  <c r="K31" i="2"/>
  <c r="M27" i="2"/>
  <c r="C5" i="2"/>
  <c r="C7" i="2"/>
  <c r="C9" i="2"/>
  <c r="D5" i="2"/>
  <c r="D10" i="2"/>
  <c r="D12" i="2"/>
  <c r="D22" i="2"/>
  <c r="D8" i="2"/>
  <c r="D7" i="2"/>
  <c r="D6" i="2"/>
  <c r="D9" i="2"/>
  <c r="C3" i="2"/>
  <c r="D3" i="2"/>
  <c r="B3" i="2"/>
  <c r="K57" i="1"/>
  <c r="J57" i="1"/>
  <c r="I57" i="1"/>
  <c r="H57" i="1"/>
  <c r="G57" i="1"/>
  <c r="F57" i="1"/>
  <c r="E57" i="1"/>
  <c r="D57" i="1"/>
  <c r="K50" i="1"/>
  <c r="J50" i="1"/>
  <c r="I50" i="1"/>
  <c r="H50" i="1"/>
  <c r="G50" i="1"/>
  <c r="F50" i="1"/>
  <c r="E50" i="1"/>
  <c r="D50" i="1"/>
  <c r="K43" i="1"/>
  <c r="J43" i="1"/>
  <c r="I43" i="1"/>
  <c r="H43" i="1"/>
  <c r="G43" i="1"/>
  <c r="F43" i="1"/>
  <c r="E43" i="1"/>
  <c r="D43" i="1"/>
  <c r="K36" i="1"/>
  <c r="J36" i="1"/>
  <c r="I36" i="1"/>
  <c r="H36" i="1"/>
  <c r="G36" i="1"/>
  <c r="F36" i="1"/>
  <c r="E36" i="1"/>
  <c r="D36" i="1"/>
  <c r="K29" i="1"/>
  <c r="J29" i="1"/>
  <c r="I29" i="1"/>
  <c r="H29" i="1"/>
  <c r="G29" i="1"/>
  <c r="F29" i="1"/>
  <c r="E29" i="1"/>
  <c r="D29" i="1"/>
  <c r="K22" i="1"/>
  <c r="J22" i="1"/>
  <c r="I22" i="1"/>
  <c r="H22" i="1"/>
  <c r="G22" i="1"/>
  <c r="F22" i="1"/>
  <c r="E22" i="1"/>
  <c r="D22" i="1"/>
  <c r="K15" i="1"/>
  <c r="J15" i="1"/>
  <c r="I15" i="1"/>
  <c r="H15" i="1"/>
  <c r="G15" i="1"/>
  <c r="F15" i="1"/>
  <c r="E15" i="1"/>
  <c r="D15" i="1"/>
  <c r="K8" i="1"/>
  <c r="J8" i="1"/>
  <c r="I8" i="1"/>
  <c r="H8" i="1"/>
  <c r="G8" i="1"/>
  <c r="F8" i="1"/>
  <c r="E8" i="1"/>
  <c r="D8" i="1"/>
</calcChain>
</file>

<file path=xl/sharedStrings.xml><?xml version="1.0" encoding="utf-8"?>
<sst xmlns="http://schemas.openxmlformats.org/spreadsheetml/2006/main" count="147" uniqueCount="86">
  <si>
    <t>PAYMENT DATE</t>
  </si>
  <si>
    <t>DESCRIPTION</t>
  </si>
  <si>
    <t>PayPal</t>
  </si>
  <si>
    <t>Venmo</t>
  </si>
  <si>
    <t>Where did you spend this money?</t>
  </si>
  <si>
    <t>What exactly did you buy?</t>
  </si>
  <si>
    <t>MONTH</t>
  </si>
  <si>
    <t>MONTH DATE</t>
  </si>
  <si>
    <t>Cash</t>
  </si>
  <si>
    <t>Debit</t>
  </si>
  <si>
    <t>Credit Card</t>
  </si>
  <si>
    <t>Sales Tax</t>
  </si>
  <si>
    <t>Subtotal: price before sales tax</t>
  </si>
  <si>
    <t>Total: exactly how much you paid including sales tax</t>
  </si>
  <si>
    <t>Payment Method: (your various methods of payment: insert and title columns as necessary)</t>
  </si>
  <si>
    <t>Total spent today:</t>
  </si>
  <si>
    <t>Insert rows / delete rows as necessary</t>
  </si>
  <si>
    <t>Continue down for each and every day you spend money</t>
  </si>
  <si>
    <t>Income</t>
  </si>
  <si>
    <t>Planned</t>
  </si>
  <si>
    <t>Received</t>
  </si>
  <si>
    <t>Total</t>
  </si>
  <si>
    <t>Outflow</t>
  </si>
  <si>
    <t>Date Due</t>
  </si>
  <si>
    <t>Budgeted Cost</t>
  </si>
  <si>
    <t>Actual Cost</t>
  </si>
  <si>
    <t>Date Paid</t>
  </si>
  <si>
    <t xml:space="preserve">List the name of the Client you’re expecting payments from </t>
  </si>
  <si>
    <t xml:space="preserve">List the dollar amount of the expected payment </t>
  </si>
  <si>
    <t xml:space="preserve">Add up the total payments you received during the month </t>
  </si>
  <si>
    <t xml:space="preserve">List all of your bills here </t>
  </si>
  <si>
    <t xml:space="preserve">List the date the bill is due next to it </t>
  </si>
  <si>
    <t xml:space="preserve">List the amount of the bill next to it </t>
  </si>
  <si>
    <t xml:space="preserve">Add up all your monthly bills </t>
  </si>
  <si>
    <t xml:space="preserve">List how much you paid for each bill (ideally the full amount) </t>
  </si>
  <si>
    <t xml:space="preserve">List the date you paid each bill </t>
  </si>
  <si>
    <t xml:space="preserve">If you like, here you can set a budget for your monthly spend on food, clothing, entertainment and list each amount you spend in these categories throughout the month </t>
  </si>
  <si>
    <t xml:space="preserve">If you do a continuous tally on your spending here, it will let you know if you are on track with your budget limits </t>
  </si>
  <si>
    <t>E.g.: Brad Businessman</t>
  </si>
  <si>
    <t>E.g.: Jack and Jill Newlyweds</t>
  </si>
  <si>
    <t>List the dollar amount you actually received (usually less Merchant Credit Card Fees: online sales transaction fees approx. 4%)</t>
  </si>
  <si>
    <t>Rent</t>
  </si>
  <si>
    <t>Website</t>
  </si>
  <si>
    <t>E.g.:</t>
  </si>
  <si>
    <t>Cell phone</t>
  </si>
  <si>
    <t>Internet</t>
  </si>
  <si>
    <t>Quarterly Tax Payments</t>
  </si>
  <si>
    <t>Adobe Photoshop and Lightroom</t>
  </si>
  <si>
    <t>Health Insurance</t>
  </si>
  <si>
    <t>Bank Fees</t>
  </si>
  <si>
    <t>Etc.</t>
  </si>
  <si>
    <t>1ST</t>
  </si>
  <si>
    <t>15TH</t>
  </si>
  <si>
    <t>27TH</t>
  </si>
  <si>
    <t>25TH</t>
  </si>
  <si>
    <t>12TH</t>
  </si>
  <si>
    <t>18TH</t>
  </si>
  <si>
    <t>31ST</t>
  </si>
  <si>
    <t>8TH</t>
  </si>
  <si>
    <t>Groceries:</t>
  </si>
  <si>
    <t>COGS account (25%)</t>
  </si>
  <si>
    <t>Profit account (5%)</t>
  </si>
  <si>
    <t>Owner's Compensation account (20%)</t>
  </si>
  <si>
    <t>Tax account (15%)</t>
  </si>
  <si>
    <t>O&amp;GE account (35%)</t>
  </si>
  <si>
    <t>From the O&amp;GE account:</t>
  </si>
  <si>
    <t>Studio Management Software</t>
  </si>
  <si>
    <t>Balance</t>
  </si>
  <si>
    <t>Income Allocation</t>
  </si>
  <si>
    <t>Grocery Store</t>
  </si>
  <si>
    <t>Amount Spent</t>
  </si>
  <si>
    <t>Date Spent</t>
  </si>
  <si>
    <t>Clothing:</t>
  </si>
  <si>
    <t>Clothing Store</t>
  </si>
  <si>
    <t>Entertainment:</t>
  </si>
  <si>
    <t>Event</t>
  </si>
  <si>
    <t>Budget for Month</t>
  </si>
  <si>
    <t>Personal Expense Monthly Total:</t>
  </si>
  <si>
    <t>Owner's Compensation for this month:</t>
  </si>
  <si>
    <t xml:space="preserve">In this example, the O&amp;GE are more than what's allocated for the O&amp;GE account. The balance comes out of the Owner's Compensation account, </t>
  </si>
  <si>
    <t>which means some budget trimming needs to happen in the Clothing or Entertainment Category (everybody needs to eat :)</t>
  </si>
  <si>
    <t>Date</t>
  </si>
  <si>
    <t>E.g.: Molly Mom</t>
  </si>
  <si>
    <t>From the COGS account:</t>
  </si>
  <si>
    <t>list the bills you will be paying:</t>
  </si>
  <si>
    <t>list the shoot expenses you will be paying: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</si>
</sst>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_-&quot;$&quot;* #,##0_-;\-&quot;$&quot;* #,##0_-;_-&quot;$&quot;* &quot;-&quot;??_-;_-@_-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Liberation Sans"/>
    </font>
    <font>
      <b/>
      <sz val="8"/>
      <color theme="1"/>
      <name val="Liberation Sans"/>
    </font>
    <font>
      <b/>
      <sz val="12"/>
      <color theme="1"/>
      <name val="Liberation Sans"/>
    </font>
    <font>
      <b/>
      <sz val="11"/>
      <color rgb="FF000000"/>
      <name val="Liberation Sans"/>
    </font>
    <font>
      <b/>
      <sz val="10"/>
      <color rgb="FF000000"/>
      <name val="Liberation Sans"/>
    </font>
    <font>
      <b/>
      <sz val="7"/>
      <color theme="1"/>
      <name val="Liberation Sans"/>
    </font>
    <font>
      <sz val="8"/>
      <color theme="1"/>
      <name val="Liberation Sans"/>
    </font>
    <font>
      <b/>
      <sz val="8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.5"/>
      <color theme="1"/>
      <name val="Liberation Sans"/>
    </font>
    <font>
      <b/>
      <sz val="11"/>
      <color theme="1"/>
      <name val="Liberation Sans"/>
    </font>
    <font>
      <sz val="11"/>
      <color theme="1"/>
      <name val="Liberation Sans"/>
    </font>
    <font>
      <sz val="11"/>
      <color rgb="FF000000"/>
      <name val="Liberation Sans"/>
    </font>
    <font>
      <sz val="9"/>
      <color theme="1"/>
      <name val="Liberation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7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shrinkToFit="1"/>
    </xf>
    <xf numFmtId="0" fontId="9" fillId="0" borderId="0" xfId="0" applyFont="1"/>
    <xf numFmtId="0" fontId="4" fillId="0" borderId="0" xfId="0" applyFont="1" applyAlignment="1">
      <alignment shrinkToFit="1"/>
    </xf>
    <xf numFmtId="0" fontId="9" fillId="0" borderId="0" xfId="0" applyFont="1" applyAlignment="1">
      <alignment shrinkToFit="1"/>
    </xf>
    <xf numFmtId="44" fontId="10" fillId="0" borderId="0" xfId="1" applyFont="1" applyAlignment="1">
      <alignment horizontal="center" vertical="center" wrapText="1"/>
    </xf>
    <xf numFmtId="44" fontId="4" fillId="0" borderId="0" xfId="1" applyFont="1" applyAlignment="1">
      <alignment horizontal="center" vertical="center" wrapText="1"/>
    </xf>
    <xf numFmtId="44" fontId="5" fillId="0" borderId="0" xfId="1" applyFont="1"/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horizontal="left" vertical="center" shrinkToFit="1"/>
    </xf>
    <xf numFmtId="44" fontId="7" fillId="0" borderId="0" xfId="1" applyFont="1" applyAlignment="1">
      <alignment horizontal="center" vertical="center" shrinkToFit="1"/>
    </xf>
    <xf numFmtId="165" fontId="5" fillId="0" borderId="0" xfId="16" applyNumberFormat="1" applyFont="1" applyAlignment="1">
      <alignment horizontal="center"/>
    </xf>
    <xf numFmtId="165" fontId="5" fillId="0" borderId="0" xfId="16" applyNumberFormat="1" applyFont="1" applyAlignment="1">
      <alignment horizontal="center" shrinkToFit="1"/>
    </xf>
    <xf numFmtId="164" fontId="5" fillId="0" borderId="0" xfId="16" applyFont="1" applyAlignment="1">
      <alignment horizontal="center"/>
    </xf>
    <xf numFmtId="0" fontId="13" fillId="0" borderId="0" xfId="0" applyFont="1" applyAlignment="1">
      <alignment wrapText="1"/>
    </xf>
    <xf numFmtId="44" fontId="3" fillId="0" borderId="0" xfId="1" applyFont="1"/>
    <xf numFmtId="165" fontId="3" fillId="0" borderId="0" xfId="16" applyNumberFormat="1" applyFont="1"/>
    <xf numFmtId="164" fontId="3" fillId="0" borderId="0" xfId="16" applyFont="1"/>
    <xf numFmtId="0" fontId="9" fillId="0" borderId="0" xfId="0" applyFont="1" applyAlignment="1">
      <alignment horizontal="center"/>
    </xf>
    <xf numFmtId="165" fontId="9" fillId="0" borderId="0" xfId="16" applyNumberFormat="1" applyFont="1" applyAlignment="1">
      <alignment horizontal="center"/>
    </xf>
    <xf numFmtId="0" fontId="14" fillId="0" borderId="0" xfId="0" applyFont="1"/>
    <xf numFmtId="0" fontId="15" fillId="0" borderId="0" xfId="0" applyFont="1"/>
    <xf numFmtId="44" fontId="14" fillId="0" borderId="0" xfId="0" applyNumberFormat="1" applyFont="1"/>
    <xf numFmtId="44" fontId="14" fillId="0" borderId="0" xfId="1" applyFont="1"/>
    <xf numFmtId="0" fontId="15" fillId="0" borderId="0" xfId="0" applyFont="1" applyAlignment="1">
      <alignment horizontal="center"/>
    </xf>
    <xf numFmtId="44" fontId="15" fillId="0" borderId="0" xfId="1" applyFont="1"/>
    <xf numFmtId="44" fontId="15" fillId="0" borderId="0" xfId="0" applyNumberFormat="1" applyFont="1"/>
    <xf numFmtId="0" fontId="15" fillId="0" borderId="0" xfId="0" applyFont="1" applyAlignment="1">
      <alignment shrinkToFit="1"/>
    </xf>
    <xf numFmtId="164" fontId="15" fillId="0" borderId="0" xfId="1" applyNumberFormat="1" applyFont="1"/>
    <xf numFmtId="165" fontId="15" fillId="0" borderId="0" xfId="16" applyNumberFormat="1" applyFont="1"/>
    <xf numFmtId="164" fontId="15" fillId="0" borderId="0" xfId="16" applyFont="1"/>
    <xf numFmtId="165" fontId="14" fillId="0" borderId="0" xfId="16" applyNumberFormat="1" applyFont="1"/>
    <xf numFmtId="164" fontId="14" fillId="0" borderId="0" xfId="16" applyFont="1"/>
    <xf numFmtId="164" fontId="14" fillId="0" borderId="0" xfId="0" applyNumberFormat="1" applyFont="1"/>
    <xf numFmtId="44" fontId="16" fillId="0" borderId="0" xfId="0" applyNumberFormat="1" applyFont="1"/>
    <xf numFmtId="165" fontId="15" fillId="0" borderId="0" xfId="16" applyNumberFormat="1" applyFont="1" applyAlignment="1">
      <alignment horizontal="center"/>
    </xf>
    <xf numFmtId="166" fontId="15" fillId="0" borderId="0" xfId="0" applyNumberFormat="1" applyFont="1"/>
    <xf numFmtId="164" fontId="15" fillId="0" borderId="0" xfId="0" applyNumberFormat="1" applyFont="1"/>
    <xf numFmtId="166" fontId="15" fillId="0" borderId="0" xfId="1" applyNumberFormat="1" applyFont="1"/>
    <xf numFmtId="0" fontId="4" fillId="0" borderId="0" xfId="0" applyFont="1" applyAlignment="1">
      <alignment horizontal="center"/>
    </xf>
    <xf numFmtId="165" fontId="4" fillId="0" borderId="0" xfId="16" applyNumberFormat="1" applyFont="1" applyAlignment="1">
      <alignment horizontal="center"/>
    </xf>
    <xf numFmtId="164" fontId="4" fillId="0" borderId="0" xfId="16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/>
    <xf numFmtId="0" fontId="5" fillId="0" borderId="0" xfId="0" applyFont="1" applyAlignment="1">
      <alignment horizontal="center" vertical="center" wrapText="1"/>
    </xf>
    <xf numFmtId="164" fontId="14" fillId="0" borderId="0" xfId="1" applyNumberFormat="1" applyFont="1"/>
  </cellXfs>
  <cellStyles count="107">
    <cellStyle name="Currency" xfId="1" builtinId="4"/>
    <cellStyle name="Currency 4" xfId="16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showRuler="0" view="pageLayout" workbookViewId="0"/>
  </sheetViews>
  <sheetFormatPr baseColWidth="10" defaultRowHeight="15" x14ac:dyDescent="0"/>
  <cols>
    <col min="1" max="1" width="29.83203125" style="1" customWidth="1"/>
    <col min="2" max="2" width="14.5" style="1" customWidth="1"/>
    <col min="3" max="3" width="13.6640625" style="1" customWidth="1"/>
    <col min="4" max="4" width="15" style="1" customWidth="1"/>
    <col min="5" max="5" width="29" style="1" customWidth="1"/>
    <col min="6" max="6" width="3" style="1" customWidth="1"/>
    <col min="7" max="7" width="29.83203125" style="1" customWidth="1"/>
    <col min="8" max="8" width="10.83203125" style="1"/>
    <col min="9" max="9" width="16.5" style="1" customWidth="1"/>
    <col min="10" max="12" width="14" style="1" customWidth="1"/>
    <col min="13" max="13" width="14.33203125" style="1" customWidth="1"/>
    <col min="14" max="14" width="14" style="1" customWidth="1"/>
    <col min="15" max="16384" width="10.83203125" style="1"/>
  </cols>
  <sheetData>
    <row r="1" spans="1:13" ht="25" customHeight="1">
      <c r="A1" s="2" t="s">
        <v>18</v>
      </c>
      <c r="B1" s="15" t="s">
        <v>19</v>
      </c>
      <c r="C1" s="15" t="s">
        <v>20</v>
      </c>
      <c r="D1" s="15" t="s">
        <v>21</v>
      </c>
      <c r="E1" s="15" t="s">
        <v>68</v>
      </c>
      <c r="F1" s="15"/>
      <c r="G1" s="2" t="s">
        <v>22</v>
      </c>
      <c r="H1" s="3" t="s">
        <v>23</v>
      </c>
      <c r="I1" s="16" t="s">
        <v>24</v>
      </c>
      <c r="J1" s="3" t="s">
        <v>21</v>
      </c>
      <c r="K1" s="17" t="s">
        <v>25</v>
      </c>
      <c r="L1" s="3" t="s">
        <v>26</v>
      </c>
      <c r="M1" s="3"/>
    </row>
    <row r="2" spans="1:13" ht="108">
      <c r="A2" s="46" t="s">
        <v>27</v>
      </c>
      <c r="B2" s="47" t="s">
        <v>28</v>
      </c>
      <c r="C2" s="47" t="s">
        <v>40</v>
      </c>
      <c r="D2" s="47" t="s">
        <v>29</v>
      </c>
      <c r="E2" s="18"/>
      <c r="F2" s="18"/>
      <c r="G2" s="48" t="s">
        <v>30</v>
      </c>
      <c r="H2" s="47" t="s">
        <v>31</v>
      </c>
      <c r="I2" s="47" t="s">
        <v>32</v>
      </c>
      <c r="J2" s="47" t="s">
        <v>33</v>
      </c>
      <c r="K2" s="47" t="s">
        <v>34</v>
      </c>
      <c r="L2" s="47" t="s">
        <v>35</v>
      </c>
      <c r="M2" s="18"/>
    </row>
    <row r="3" spans="1:13">
      <c r="A3" s="25" t="s">
        <v>81</v>
      </c>
      <c r="B3" s="26">
        <f>SUM(B5+B7+B9)</f>
        <v>6535</v>
      </c>
      <c r="C3" s="26">
        <f>SUM(C5+C7+C9)</f>
        <v>6273.6</v>
      </c>
      <c r="D3" s="26">
        <f>SUM(C3)</f>
        <v>6273.6</v>
      </c>
      <c r="E3" s="25"/>
      <c r="F3" s="25"/>
      <c r="G3" s="25" t="s">
        <v>43</v>
      </c>
      <c r="H3" s="25"/>
      <c r="I3" s="25" t="s">
        <v>43</v>
      </c>
      <c r="J3" s="27">
        <f>SUM(I4:I17)</f>
        <v>2834</v>
      </c>
      <c r="K3" s="25"/>
      <c r="L3" s="25"/>
      <c r="M3" s="25"/>
    </row>
    <row r="4" spans="1:13">
      <c r="A4" s="25"/>
      <c r="B4" s="25"/>
      <c r="C4" s="25"/>
      <c r="D4" s="25"/>
      <c r="E4" s="25"/>
      <c r="F4" s="25"/>
      <c r="G4" s="25" t="s">
        <v>41</v>
      </c>
      <c r="H4" s="28" t="s">
        <v>51</v>
      </c>
      <c r="I4" s="29">
        <v>1850</v>
      </c>
      <c r="J4" s="25"/>
      <c r="K4" s="25"/>
      <c r="L4" s="25"/>
      <c r="M4" s="25"/>
    </row>
    <row r="5" spans="1:13">
      <c r="A5" s="25" t="s">
        <v>38</v>
      </c>
      <c r="B5" s="29">
        <v>1200</v>
      </c>
      <c r="C5" s="29">
        <f>SUM(B5*0.96)</f>
        <v>1152</v>
      </c>
      <c r="D5" s="26">
        <f>SUM(C5+C7+C9)</f>
        <v>6273.6</v>
      </c>
      <c r="E5" s="25"/>
      <c r="F5" s="25"/>
      <c r="G5" s="25" t="s">
        <v>66</v>
      </c>
      <c r="H5" s="28" t="s">
        <v>58</v>
      </c>
      <c r="I5" s="29">
        <v>50</v>
      </c>
      <c r="J5" s="25"/>
      <c r="K5" s="25"/>
      <c r="L5" s="25"/>
      <c r="M5" s="25"/>
    </row>
    <row r="6" spans="1:13">
      <c r="A6" s="25"/>
      <c r="B6" s="25"/>
      <c r="C6" s="25"/>
      <c r="D6" s="30">
        <f>SUM(D5*0.05)</f>
        <v>313.68000000000006</v>
      </c>
      <c r="E6" s="25" t="s">
        <v>61</v>
      </c>
      <c r="F6" s="25"/>
      <c r="G6" s="25" t="s">
        <v>42</v>
      </c>
      <c r="H6" s="28" t="s">
        <v>55</v>
      </c>
      <c r="I6" s="29">
        <v>24</v>
      </c>
      <c r="J6" s="25"/>
      <c r="K6" s="25"/>
      <c r="L6" s="25"/>
      <c r="M6" s="25"/>
    </row>
    <row r="7" spans="1:13">
      <c r="A7" s="25" t="s">
        <v>39</v>
      </c>
      <c r="B7" s="29">
        <v>2085</v>
      </c>
      <c r="C7" s="29">
        <f>SUM(B7*0.96)</f>
        <v>2001.6</v>
      </c>
      <c r="D7" s="30">
        <f>SUM(D5*0.2)</f>
        <v>1254.7200000000003</v>
      </c>
      <c r="E7" s="31" t="s">
        <v>62</v>
      </c>
      <c r="F7" s="31"/>
      <c r="G7" s="25" t="s">
        <v>46</v>
      </c>
      <c r="H7" s="28" t="s">
        <v>52</v>
      </c>
      <c r="I7" s="29">
        <v>375</v>
      </c>
      <c r="J7" s="25"/>
      <c r="K7" s="25"/>
      <c r="L7" s="25"/>
      <c r="M7" s="25"/>
    </row>
    <row r="8" spans="1:13">
      <c r="A8" s="25"/>
      <c r="B8" s="25"/>
      <c r="C8" s="25"/>
      <c r="D8" s="30">
        <f>SUM(D5*0.15)</f>
        <v>941.04</v>
      </c>
      <c r="E8" s="25" t="s">
        <v>63</v>
      </c>
      <c r="F8" s="25"/>
      <c r="G8" s="25" t="s">
        <v>44</v>
      </c>
      <c r="H8" s="28" t="s">
        <v>56</v>
      </c>
      <c r="I8" s="29">
        <v>45</v>
      </c>
      <c r="J8" s="25"/>
      <c r="K8" s="25"/>
      <c r="L8" s="25"/>
      <c r="M8" s="25"/>
    </row>
    <row r="9" spans="1:13">
      <c r="A9" s="25" t="s">
        <v>82</v>
      </c>
      <c r="B9" s="29">
        <v>3250</v>
      </c>
      <c r="C9" s="29">
        <f>SUM(B9*0.96)</f>
        <v>3120</v>
      </c>
      <c r="D9" s="30">
        <f>SUM(D5*0.25)</f>
        <v>1568.4</v>
      </c>
      <c r="E9" s="25" t="s">
        <v>60</v>
      </c>
      <c r="F9" s="25"/>
      <c r="G9" s="25" t="s">
        <v>45</v>
      </c>
      <c r="H9" s="28" t="s">
        <v>54</v>
      </c>
      <c r="I9" s="29">
        <v>50</v>
      </c>
      <c r="J9" s="25"/>
      <c r="K9" s="25"/>
      <c r="L9" s="25"/>
      <c r="M9" s="25"/>
    </row>
    <row r="10" spans="1:13">
      <c r="A10" s="25"/>
      <c r="B10" s="25"/>
      <c r="C10" s="25"/>
      <c r="D10" s="30">
        <f>SUM(D5*0.35)</f>
        <v>2195.7599999999998</v>
      </c>
      <c r="E10" s="25" t="s">
        <v>64</v>
      </c>
      <c r="F10" s="25"/>
      <c r="G10" s="31" t="s">
        <v>47</v>
      </c>
      <c r="H10" s="28" t="s">
        <v>53</v>
      </c>
      <c r="I10" s="29">
        <v>10</v>
      </c>
      <c r="J10" s="25"/>
      <c r="K10" s="25"/>
      <c r="L10" s="25"/>
      <c r="M10" s="25"/>
    </row>
    <row r="11" spans="1:13">
      <c r="A11" s="25"/>
      <c r="B11" s="25"/>
      <c r="C11" s="25"/>
      <c r="D11" s="25"/>
      <c r="E11" s="25"/>
      <c r="F11" s="25"/>
      <c r="G11" s="25" t="s">
        <v>48</v>
      </c>
      <c r="H11" s="28" t="s">
        <v>57</v>
      </c>
      <c r="I11" s="29">
        <v>350</v>
      </c>
      <c r="J11" s="25"/>
      <c r="K11" s="25"/>
      <c r="L11" s="25"/>
      <c r="M11" s="25"/>
    </row>
    <row r="12" spans="1:13">
      <c r="A12" s="25" t="s">
        <v>65</v>
      </c>
      <c r="B12" s="25"/>
      <c r="C12" s="25"/>
      <c r="D12" s="26">
        <f>SUM(D10)</f>
        <v>2195.7599999999998</v>
      </c>
      <c r="E12" s="31" t="s">
        <v>84</v>
      </c>
      <c r="F12" s="25"/>
      <c r="G12" s="25" t="s">
        <v>49</v>
      </c>
      <c r="H12" s="28" t="s">
        <v>57</v>
      </c>
      <c r="I12" s="29">
        <v>80</v>
      </c>
      <c r="J12" s="25"/>
      <c r="K12" s="25"/>
      <c r="L12" s="25"/>
      <c r="M12" s="25"/>
    </row>
    <row r="13" spans="1:13">
      <c r="A13" s="25"/>
      <c r="B13" s="25"/>
      <c r="C13" s="25"/>
      <c r="D13" s="29">
        <v>1850</v>
      </c>
      <c r="E13" s="25" t="s">
        <v>41</v>
      </c>
      <c r="F13" s="25"/>
      <c r="G13" s="25" t="s">
        <v>50</v>
      </c>
      <c r="H13" s="25"/>
      <c r="I13" s="25"/>
      <c r="J13" s="25"/>
      <c r="K13" s="25"/>
      <c r="L13" s="25"/>
      <c r="M13" s="25"/>
    </row>
    <row r="14" spans="1:13">
      <c r="A14" s="25"/>
      <c r="B14" s="25"/>
      <c r="C14" s="25"/>
      <c r="D14" s="29">
        <v>50</v>
      </c>
      <c r="E14" s="25" t="s">
        <v>66</v>
      </c>
      <c r="F14" s="25"/>
      <c r="G14" s="25" t="s">
        <v>50</v>
      </c>
      <c r="H14" s="25"/>
      <c r="I14" s="25"/>
      <c r="J14" s="25"/>
      <c r="K14" s="25"/>
      <c r="L14" s="25"/>
      <c r="M14" s="25"/>
    </row>
    <row r="15" spans="1:13">
      <c r="A15" s="25"/>
      <c r="B15" s="25"/>
      <c r="C15" s="25"/>
      <c r="D15" s="29">
        <v>24</v>
      </c>
      <c r="E15" s="25" t="s">
        <v>42</v>
      </c>
      <c r="F15" s="25"/>
      <c r="G15" s="25" t="s">
        <v>50</v>
      </c>
      <c r="H15" s="25"/>
      <c r="I15" s="25"/>
      <c r="J15" s="25"/>
      <c r="K15" s="25"/>
      <c r="L15" s="25"/>
      <c r="M15" s="25"/>
    </row>
    <row r="16" spans="1:13">
      <c r="A16" s="25"/>
      <c r="B16" s="25"/>
      <c r="C16" s="25"/>
      <c r="D16" s="29">
        <v>375</v>
      </c>
      <c r="E16" s="25" t="s">
        <v>46</v>
      </c>
      <c r="F16" s="25"/>
      <c r="G16" s="25" t="s">
        <v>50</v>
      </c>
      <c r="H16" s="25"/>
      <c r="I16" s="25"/>
      <c r="J16" s="25"/>
      <c r="K16" s="25"/>
      <c r="L16" s="25"/>
      <c r="M16" s="25"/>
    </row>
    <row r="17" spans="1:13">
      <c r="A17" s="25"/>
      <c r="B17" s="25"/>
      <c r="C17" s="25"/>
      <c r="D17" s="29">
        <v>45</v>
      </c>
      <c r="E17" s="25" t="s">
        <v>44</v>
      </c>
      <c r="F17" s="25"/>
      <c r="G17" s="25" t="s">
        <v>50</v>
      </c>
      <c r="H17" s="25"/>
      <c r="I17" s="25"/>
      <c r="J17" s="25"/>
      <c r="K17" s="25"/>
      <c r="L17" s="25"/>
      <c r="M17" s="25"/>
    </row>
    <row r="18" spans="1:13">
      <c r="A18" s="25"/>
      <c r="B18" s="25"/>
      <c r="C18" s="25"/>
      <c r="D18" s="29">
        <v>50</v>
      </c>
      <c r="E18" s="25" t="s">
        <v>45</v>
      </c>
      <c r="F18" s="25"/>
      <c r="G18" s="25"/>
      <c r="H18" s="25"/>
      <c r="I18" s="25"/>
      <c r="J18" s="25"/>
      <c r="K18" s="25"/>
      <c r="L18" s="25"/>
      <c r="M18" s="25"/>
    </row>
    <row r="19" spans="1:13">
      <c r="A19" s="25"/>
      <c r="B19" s="25"/>
      <c r="C19" s="25"/>
      <c r="D19" s="29">
        <v>10</v>
      </c>
      <c r="E19" s="31" t="s">
        <v>47</v>
      </c>
      <c r="F19" s="31"/>
      <c r="G19" s="25"/>
      <c r="H19" s="25"/>
      <c r="I19" s="25"/>
      <c r="J19" s="25"/>
      <c r="K19" s="25"/>
      <c r="L19" s="25"/>
      <c r="M19" s="25"/>
    </row>
    <row r="20" spans="1:13">
      <c r="A20" s="25"/>
      <c r="B20" s="25"/>
      <c r="C20" s="25"/>
      <c r="D20" s="29">
        <v>350</v>
      </c>
      <c r="E20" s="25" t="s">
        <v>48</v>
      </c>
      <c r="F20" s="25"/>
      <c r="G20" s="25"/>
      <c r="H20" s="25"/>
      <c r="I20" s="25"/>
      <c r="J20" s="25"/>
      <c r="K20" s="25"/>
      <c r="L20" s="25"/>
      <c r="M20" s="25"/>
    </row>
    <row r="21" spans="1:13">
      <c r="A21" s="25"/>
      <c r="B21" s="25"/>
      <c r="C21" s="25"/>
      <c r="D21" s="29">
        <v>80</v>
      </c>
      <c r="E21" s="25" t="s">
        <v>49</v>
      </c>
      <c r="F21" s="25"/>
      <c r="G21" s="25"/>
      <c r="H21" s="25"/>
      <c r="I21" s="25"/>
      <c r="J21" s="25"/>
      <c r="K21" s="25"/>
      <c r="L21" s="25"/>
      <c r="M21" s="25"/>
    </row>
    <row r="22" spans="1:13">
      <c r="A22" s="25"/>
      <c r="B22" s="25"/>
      <c r="C22" s="25"/>
      <c r="D22" s="32">
        <f>SUM(D12-(D13+D14+D15+D16+D17+D18+D19+D20+D21))</f>
        <v>-638.24000000000024</v>
      </c>
      <c r="E22" s="25" t="s">
        <v>67</v>
      </c>
      <c r="F22" s="25"/>
      <c r="G22" s="25"/>
      <c r="H22" s="25"/>
      <c r="I22" s="25"/>
      <c r="J22" s="25"/>
      <c r="K22" s="25"/>
      <c r="L22" s="25"/>
      <c r="M22" s="25"/>
    </row>
    <row r="23" spans="1:13">
      <c r="A23" s="25"/>
      <c r="B23" s="25"/>
      <c r="C23" s="25"/>
      <c r="D23" s="32"/>
      <c r="E23" s="25"/>
      <c r="F23" s="25"/>
      <c r="G23" s="25"/>
      <c r="H23" s="25"/>
      <c r="I23" s="25"/>
      <c r="J23" s="25"/>
      <c r="K23" s="25"/>
      <c r="L23" s="25"/>
      <c r="M23" s="25"/>
    </row>
    <row r="24" spans="1:13">
      <c r="A24" s="25" t="s">
        <v>83</v>
      </c>
      <c r="B24" s="25"/>
      <c r="C24" s="25"/>
      <c r="D24" s="51">
        <f>SUM(D9)</f>
        <v>1568.4</v>
      </c>
      <c r="E24" s="31" t="s">
        <v>85</v>
      </c>
      <c r="F24" s="25"/>
      <c r="G24" s="49" t="s">
        <v>36</v>
      </c>
      <c r="H24" s="25"/>
      <c r="I24" s="25"/>
      <c r="J24" s="25"/>
      <c r="K24" s="25"/>
      <c r="L24" s="25"/>
      <c r="M24" s="25"/>
    </row>
    <row r="25" spans="1:13">
      <c r="A25" s="25"/>
      <c r="B25" s="25"/>
      <c r="C25" s="25"/>
      <c r="D25" s="32"/>
      <c r="E25" s="25"/>
      <c r="F25" s="25"/>
      <c r="G25" s="49" t="s">
        <v>37</v>
      </c>
      <c r="H25" s="25"/>
      <c r="I25" s="25"/>
      <c r="J25" s="25"/>
      <c r="K25" s="25"/>
      <c r="L25" s="25"/>
      <c r="M25" s="25"/>
    </row>
    <row r="26" spans="1:13">
      <c r="A26" s="25"/>
      <c r="B26" s="25"/>
      <c r="C26" s="25"/>
      <c r="D26" s="32"/>
      <c r="E26" s="25"/>
      <c r="F26" s="25"/>
      <c r="G26" s="24" t="s">
        <v>77</v>
      </c>
      <c r="H26" s="25"/>
      <c r="I26" s="25"/>
      <c r="J26" s="25"/>
      <c r="K26" s="25"/>
      <c r="L26" s="25"/>
      <c r="M26" s="26">
        <f>SUM(M31+M37+M43)</f>
        <v>700</v>
      </c>
    </row>
    <row r="27" spans="1:13">
      <c r="A27" s="25"/>
      <c r="B27" s="25"/>
      <c r="C27" s="25"/>
      <c r="D27" s="32"/>
      <c r="E27" s="25"/>
      <c r="F27" s="25"/>
      <c r="G27" s="24" t="s">
        <v>78</v>
      </c>
      <c r="H27" s="25"/>
      <c r="I27" s="25"/>
      <c r="J27" s="25"/>
      <c r="K27" s="25"/>
      <c r="L27" s="25"/>
      <c r="M27" s="26">
        <f>SUM(D7+D22)</f>
        <v>616.48</v>
      </c>
    </row>
    <row r="28" spans="1:13">
      <c r="A28" s="25"/>
      <c r="B28" s="25"/>
      <c r="C28" s="25"/>
      <c r="D28" s="25"/>
      <c r="E28" s="25"/>
      <c r="F28" s="25"/>
      <c r="G28" s="49" t="s">
        <v>79</v>
      </c>
      <c r="H28" s="25"/>
      <c r="I28" s="25"/>
      <c r="J28" s="25"/>
      <c r="K28" s="25"/>
      <c r="L28" s="25"/>
      <c r="M28" s="25"/>
    </row>
    <row r="29" spans="1:13">
      <c r="A29" s="25"/>
      <c r="B29" s="25"/>
      <c r="C29" s="25"/>
      <c r="D29" s="25"/>
      <c r="E29" s="25"/>
      <c r="F29" s="25"/>
      <c r="G29" s="49" t="s">
        <v>80</v>
      </c>
      <c r="H29" s="25"/>
      <c r="I29" s="25"/>
      <c r="J29" s="25"/>
      <c r="K29" s="25"/>
      <c r="L29" s="25"/>
      <c r="M29" s="25"/>
    </row>
    <row r="30" spans="1:13">
      <c r="A30" s="25"/>
      <c r="B30" s="25"/>
      <c r="C30" s="25"/>
      <c r="D30" s="25"/>
      <c r="E30" s="25"/>
      <c r="F30" s="25"/>
      <c r="G30" s="25"/>
      <c r="H30" s="25"/>
      <c r="I30" s="33"/>
      <c r="J30" s="44" t="s">
        <v>76</v>
      </c>
      <c r="K30" s="45" t="s">
        <v>70</v>
      </c>
      <c r="L30" s="43" t="s">
        <v>71</v>
      </c>
      <c r="M30" s="25"/>
    </row>
    <row r="31" spans="1:13">
      <c r="A31" s="25"/>
      <c r="B31" s="25"/>
      <c r="C31" s="25"/>
      <c r="D31" s="25"/>
      <c r="E31" s="25"/>
      <c r="F31" s="25"/>
      <c r="G31" s="25" t="s">
        <v>59</v>
      </c>
      <c r="H31" s="25"/>
      <c r="I31" s="33"/>
      <c r="J31" s="35">
        <v>400</v>
      </c>
      <c r="K31" s="36">
        <f>SUM(K32:K36)</f>
        <v>0</v>
      </c>
      <c r="L31" s="28"/>
      <c r="M31" s="37">
        <f>SUM(J31-(K32+K33+K34+K35+K36))</f>
        <v>400</v>
      </c>
    </row>
    <row r="32" spans="1:13">
      <c r="A32" s="25"/>
      <c r="B32" s="25"/>
      <c r="C32" s="25"/>
      <c r="D32" s="25"/>
      <c r="E32" s="25"/>
      <c r="F32" s="25"/>
      <c r="G32" s="31" t="s">
        <v>69</v>
      </c>
      <c r="H32" s="25"/>
      <c r="I32" s="33"/>
      <c r="J32" s="25"/>
      <c r="K32" s="38"/>
      <c r="L32" s="39"/>
      <c r="M32" s="25"/>
    </row>
    <row r="33" spans="1:1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1:1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1:1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1:13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1:13">
      <c r="A37" s="25"/>
      <c r="B37" s="25"/>
      <c r="C37" s="25"/>
      <c r="D37" s="25"/>
      <c r="E37" s="25"/>
      <c r="F37" s="25"/>
      <c r="G37" s="25" t="s">
        <v>72</v>
      </c>
      <c r="H37" s="25"/>
      <c r="I37" s="25"/>
      <c r="J37" s="35">
        <v>100</v>
      </c>
      <c r="K37" s="36">
        <f>SUM(K38:K42)</f>
        <v>0</v>
      </c>
      <c r="L37" s="28"/>
      <c r="M37" s="37">
        <f>SUM(J37-(K38+K39+K40+K41+K42))</f>
        <v>100</v>
      </c>
    </row>
    <row r="38" spans="1:13">
      <c r="A38" s="25"/>
      <c r="B38" s="25"/>
      <c r="C38" s="25"/>
      <c r="D38" s="25"/>
      <c r="E38" s="25"/>
      <c r="F38" s="25"/>
      <c r="G38" s="25" t="s">
        <v>73</v>
      </c>
      <c r="H38" s="25"/>
      <c r="I38" s="25"/>
      <c r="J38" s="25"/>
      <c r="K38" s="25"/>
      <c r="L38" s="25"/>
      <c r="M38" s="25"/>
    </row>
    <row r="39" spans="1:1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</row>
    <row r="40" spans="1:13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</row>
    <row r="41" spans="1:13">
      <c r="A41" s="25"/>
      <c r="B41" s="25"/>
      <c r="C41" s="25"/>
      <c r="D41" s="40"/>
      <c r="E41" s="25"/>
      <c r="F41" s="25"/>
      <c r="G41" s="25"/>
      <c r="H41" s="25"/>
      <c r="I41" s="25"/>
      <c r="J41" s="25"/>
      <c r="K41" s="25"/>
      <c r="L41" s="25"/>
      <c r="M41" s="25"/>
    </row>
    <row r="42" spans="1:13">
      <c r="A42" s="25"/>
      <c r="B42" s="25"/>
      <c r="C42" s="25"/>
      <c r="D42" s="25"/>
      <c r="E42" s="25"/>
      <c r="F42" s="25"/>
      <c r="G42" s="31"/>
      <c r="H42" s="25"/>
      <c r="I42" s="25"/>
      <c r="J42" s="41"/>
      <c r="K42" s="34"/>
      <c r="L42" s="28"/>
      <c r="M42" s="25"/>
    </row>
    <row r="43" spans="1:13">
      <c r="A43" s="25"/>
      <c r="B43" s="25"/>
      <c r="C43" s="25"/>
      <c r="D43" s="25"/>
      <c r="E43" s="25"/>
      <c r="F43" s="25"/>
      <c r="G43" s="31" t="s">
        <v>74</v>
      </c>
      <c r="H43" s="25"/>
      <c r="I43" s="33"/>
      <c r="J43" s="35">
        <v>200</v>
      </c>
      <c r="K43" s="36">
        <f>SUM(K44:K48)</f>
        <v>0</v>
      </c>
      <c r="L43" s="28"/>
      <c r="M43" s="37">
        <f>SUM(J43-(K44+K45+K46+K47+K48))</f>
        <v>200</v>
      </c>
    </row>
    <row r="44" spans="1:13">
      <c r="A44" s="25"/>
      <c r="B44" s="25"/>
      <c r="C44" s="25"/>
      <c r="D44" s="42"/>
      <c r="E44" s="25"/>
      <c r="F44" s="25"/>
      <c r="G44" s="31" t="s">
        <v>75</v>
      </c>
      <c r="H44" s="25"/>
      <c r="I44" s="25"/>
      <c r="J44" s="25"/>
      <c r="K44" s="34"/>
      <c r="L44" s="39"/>
      <c r="M44" s="25"/>
    </row>
    <row r="45" spans="1:13">
      <c r="A45" s="25"/>
      <c r="B45" s="25"/>
      <c r="C45" s="25"/>
      <c r="D45" s="25"/>
      <c r="E45" s="25"/>
      <c r="F45" s="25"/>
      <c r="G45" s="31"/>
      <c r="H45" s="25"/>
      <c r="I45" s="25"/>
      <c r="J45" s="25"/>
      <c r="K45" s="34"/>
      <c r="L45" s="39"/>
      <c r="M45" s="25"/>
    </row>
    <row r="46" spans="1:13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</row>
    <row r="47" spans="1:1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51" spans="7:12">
      <c r="G51" s="5"/>
      <c r="I51" s="20"/>
      <c r="J51" s="20"/>
      <c r="K51" s="21"/>
      <c r="L51" s="23"/>
    </row>
    <row r="52" spans="7:12">
      <c r="G52" s="5"/>
      <c r="K52" s="19"/>
      <c r="L52" s="22"/>
    </row>
  </sheetData>
  <phoneticPr fontId="2" type="noConversion"/>
  <pageMargins left="0.25" right="0.25" top="0.75" bottom="0.75" header="0.3" footer="0.3"/>
  <pageSetup paperSize="58" orientation="landscape" horizontalDpi="4294967292" verticalDpi="4294967292"/>
  <headerFooter>
    <oddHeader>&amp;L&amp;"Liberation Sans,Bold"&amp;16Budget</oddHead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Ruler="0" view="pageLayout" workbookViewId="0">
      <selection activeCell="B2" sqref="B2"/>
    </sheetView>
  </sheetViews>
  <sheetFormatPr baseColWidth="10" defaultRowHeight="15" x14ac:dyDescent="0"/>
  <cols>
    <col min="1" max="1" width="7.1640625" style="1" customWidth="1"/>
    <col min="2" max="2" width="21.83203125" style="1" customWidth="1"/>
    <col min="3" max="3" width="39.33203125" style="1" customWidth="1"/>
    <col min="4" max="9" width="10.5" style="1" customWidth="1"/>
    <col min="10" max="10" width="11" style="1" customWidth="1"/>
    <col min="11" max="11" width="13.1640625" style="1" customWidth="1"/>
    <col min="12" max="16384" width="10.83203125" style="1"/>
  </cols>
  <sheetData>
    <row r="1" spans="1:11" ht="39" customHeight="1">
      <c r="D1" s="50" t="s">
        <v>14</v>
      </c>
      <c r="E1" s="50"/>
      <c r="F1" s="50"/>
      <c r="G1" s="50"/>
      <c r="H1" s="50"/>
    </row>
    <row r="2" spans="1:11" ht="40" customHeight="1">
      <c r="A2" s="4" t="s">
        <v>0</v>
      </c>
      <c r="B2" s="12" t="s">
        <v>1</v>
      </c>
      <c r="C2" s="13"/>
      <c r="D2" s="14" t="s">
        <v>8</v>
      </c>
      <c r="E2" s="14" t="s">
        <v>9</v>
      </c>
      <c r="F2" s="14" t="s">
        <v>10</v>
      </c>
      <c r="G2" s="14" t="s">
        <v>2</v>
      </c>
      <c r="H2" s="14" t="s">
        <v>3</v>
      </c>
      <c r="I2" s="14" t="s">
        <v>11</v>
      </c>
      <c r="J2" s="9" t="s">
        <v>12</v>
      </c>
      <c r="K2" s="10" t="s">
        <v>13</v>
      </c>
    </row>
    <row r="3" spans="1:11">
      <c r="A3" s="7" t="s">
        <v>6</v>
      </c>
      <c r="B3" s="5" t="s">
        <v>4</v>
      </c>
      <c r="C3" s="6" t="s">
        <v>5</v>
      </c>
    </row>
    <row r="4" spans="1:11">
      <c r="A4" s="8" t="s">
        <v>7</v>
      </c>
      <c r="B4" s="1" t="s">
        <v>16</v>
      </c>
    </row>
    <row r="8" spans="1:11">
      <c r="B8" s="2" t="s">
        <v>15</v>
      </c>
      <c r="D8" s="11">
        <f>SUM(D3:D7)</f>
        <v>0</v>
      </c>
      <c r="E8" s="11">
        <f t="shared" ref="E8:K8" si="0">SUM(E3:E7)</f>
        <v>0</v>
      </c>
      <c r="F8" s="11">
        <f t="shared" si="0"/>
        <v>0</v>
      </c>
      <c r="G8" s="11">
        <f t="shared" si="0"/>
        <v>0</v>
      </c>
      <c r="H8" s="11">
        <f t="shared" si="0"/>
        <v>0</v>
      </c>
      <c r="I8" s="11">
        <f t="shared" si="0"/>
        <v>0</v>
      </c>
      <c r="J8" s="11">
        <f t="shared" si="0"/>
        <v>0</v>
      </c>
      <c r="K8" s="11">
        <f t="shared" si="0"/>
        <v>0</v>
      </c>
    </row>
    <row r="10" spans="1:11">
      <c r="A10" s="8" t="s">
        <v>7</v>
      </c>
      <c r="B10" s="5" t="s">
        <v>4</v>
      </c>
      <c r="C10" s="6" t="s">
        <v>5</v>
      </c>
    </row>
    <row r="11" spans="1:11">
      <c r="B11" s="1" t="s">
        <v>16</v>
      </c>
    </row>
    <row r="15" spans="1:11">
      <c r="B15" s="2" t="s">
        <v>15</v>
      </c>
      <c r="D15" s="11">
        <f>SUM(D10:D14)</f>
        <v>0</v>
      </c>
      <c r="E15" s="11">
        <f t="shared" ref="E15" si="1">SUM(E10:E14)</f>
        <v>0</v>
      </c>
      <c r="F15" s="11">
        <f t="shared" ref="F15" si="2">SUM(F10:F14)</f>
        <v>0</v>
      </c>
      <c r="G15" s="11">
        <f t="shared" ref="G15" si="3">SUM(G10:G14)</f>
        <v>0</v>
      </c>
      <c r="H15" s="11">
        <f t="shared" ref="H15" si="4">SUM(H10:H14)</f>
        <v>0</v>
      </c>
      <c r="I15" s="11">
        <f t="shared" ref="I15" si="5">SUM(I10:I14)</f>
        <v>0</v>
      </c>
      <c r="J15" s="11">
        <f t="shared" ref="J15" si="6">SUM(J10:J14)</f>
        <v>0</v>
      </c>
      <c r="K15" s="11">
        <f t="shared" ref="K15" si="7">SUM(K10:K14)</f>
        <v>0</v>
      </c>
    </row>
    <row r="17" spans="1:11">
      <c r="A17" s="8" t="s">
        <v>7</v>
      </c>
      <c r="B17" s="5" t="s">
        <v>4</v>
      </c>
      <c r="C17" s="6" t="s">
        <v>5</v>
      </c>
    </row>
    <row r="18" spans="1:11">
      <c r="B18" s="1" t="s">
        <v>16</v>
      </c>
    </row>
    <row r="22" spans="1:11">
      <c r="B22" s="2" t="s">
        <v>15</v>
      </c>
      <c r="D22" s="11">
        <f>SUM(D17:D21)</f>
        <v>0</v>
      </c>
      <c r="E22" s="11">
        <f t="shared" ref="E22" si="8">SUM(E17:E21)</f>
        <v>0</v>
      </c>
      <c r="F22" s="11">
        <f t="shared" ref="F22" si="9">SUM(F17:F21)</f>
        <v>0</v>
      </c>
      <c r="G22" s="11">
        <f t="shared" ref="G22" si="10">SUM(G17:G21)</f>
        <v>0</v>
      </c>
      <c r="H22" s="11">
        <f t="shared" ref="H22" si="11">SUM(H17:H21)</f>
        <v>0</v>
      </c>
      <c r="I22" s="11">
        <f t="shared" ref="I22" si="12">SUM(I17:I21)</f>
        <v>0</v>
      </c>
      <c r="J22" s="11">
        <f t="shared" ref="J22" si="13">SUM(J17:J21)</f>
        <v>0</v>
      </c>
      <c r="K22" s="11">
        <f t="shared" ref="K22" si="14">SUM(K17:K21)</f>
        <v>0</v>
      </c>
    </row>
    <row r="24" spans="1:11">
      <c r="A24" s="8" t="s">
        <v>7</v>
      </c>
      <c r="B24" s="5" t="s">
        <v>4</v>
      </c>
      <c r="C24" s="6" t="s">
        <v>5</v>
      </c>
    </row>
    <row r="25" spans="1:11">
      <c r="B25" s="1" t="s">
        <v>16</v>
      </c>
    </row>
    <row r="29" spans="1:11">
      <c r="B29" s="2" t="s">
        <v>15</v>
      </c>
      <c r="D29" s="11">
        <f>SUM(D24:D28)</f>
        <v>0</v>
      </c>
      <c r="E29" s="11">
        <f t="shared" ref="E29" si="15">SUM(E24:E28)</f>
        <v>0</v>
      </c>
      <c r="F29" s="11">
        <f t="shared" ref="F29" si="16">SUM(F24:F28)</f>
        <v>0</v>
      </c>
      <c r="G29" s="11">
        <f t="shared" ref="G29" si="17">SUM(G24:G28)</f>
        <v>0</v>
      </c>
      <c r="H29" s="11">
        <f t="shared" ref="H29" si="18">SUM(H24:H28)</f>
        <v>0</v>
      </c>
      <c r="I29" s="11">
        <f t="shared" ref="I29" si="19">SUM(I24:I28)</f>
        <v>0</v>
      </c>
      <c r="J29" s="11">
        <f t="shared" ref="J29" si="20">SUM(J24:J28)</f>
        <v>0</v>
      </c>
      <c r="K29" s="11">
        <f t="shared" ref="K29" si="21">SUM(K24:K28)</f>
        <v>0</v>
      </c>
    </row>
    <row r="30" spans="1:11" ht="40" customHeight="1">
      <c r="A30" s="4" t="s">
        <v>0</v>
      </c>
      <c r="B30" s="12" t="s">
        <v>1</v>
      </c>
      <c r="C30" s="13"/>
      <c r="D30" s="14" t="s">
        <v>8</v>
      </c>
      <c r="E30" s="14" t="s">
        <v>9</v>
      </c>
      <c r="F30" s="14" t="s">
        <v>10</v>
      </c>
      <c r="G30" s="14" t="s">
        <v>2</v>
      </c>
      <c r="H30" s="14" t="s">
        <v>3</v>
      </c>
      <c r="I30" s="14" t="s">
        <v>11</v>
      </c>
      <c r="J30" s="9" t="s">
        <v>12</v>
      </c>
      <c r="K30" s="10" t="s">
        <v>13</v>
      </c>
    </row>
    <row r="31" spans="1:11">
      <c r="A31" s="8" t="s">
        <v>7</v>
      </c>
      <c r="B31" s="5" t="s">
        <v>4</v>
      </c>
      <c r="C31" s="6" t="s">
        <v>5</v>
      </c>
    </row>
    <row r="32" spans="1:11">
      <c r="B32" s="1" t="s">
        <v>16</v>
      </c>
    </row>
    <row r="36" spans="1:11">
      <c r="B36" s="2" t="s">
        <v>15</v>
      </c>
      <c r="D36" s="11">
        <f>SUM(D31:D35)</f>
        <v>0</v>
      </c>
      <c r="E36" s="11">
        <f t="shared" ref="E36" si="22">SUM(E31:E35)</f>
        <v>0</v>
      </c>
      <c r="F36" s="11">
        <f t="shared" ref="F36" si="23">SUM(F31:F35)</f>
        <v>0</v>
      </c>
      <c r="G36" s="11">
        <f t="shared" ref="G36" si="24">SUM(G31:G35)</f>
        <v>0</v>
      </c>
      <c r="H36" s="11">
        <f t="shared" ref="H36" si="25">SUM(H31:H35)</f>
        <v>0</v>
      </c>
      <c r="I36" s="11">
        <f t="shared" ref="I36" si="26">SUM(I31:I35)</f>
        <v>0</v>
      </c>
      <c r="J36" s="11">
        <f t="shared" ref="J36" si="27">SUM(J31:J35)</f>
        <v>0</v>
      </c>
      <c r="K36" s="11">
        <f t="shared" ref="K36" si="28">SUM(K31:K35)</f>
        <v>0</v>
      </c>
    </row>
    <row r="38" spans="1:11">
      <c r="A38" s="8" t="s">
        <v>7</v>
      </c>
      <c r="B38" s="5" t="s">
        <v>4</v>
      </c>
      <c r="C38" s="6" t="s">
        <v>5</v>
      </c>
    </row>
    <row r="39" spans="1:11">
      <c r="B39" s="1" t="s">
        <v>16</v>
      </c>
    </row>
    <row r="43" spans="1:11">
      <c r="B43" s="2" t="s">
        <v>15</v>
      </c>
      <c r="D43" s="11">
        <f>SUM(D38:D42)</f>
        <v>0</v>
      </c>
      <c r="E43" s="11">
        <f t="shared" ref="E43" si="29">SUM(E38:E42)</f>
        <v>0</v>
      </c>
      <c r="F43" s="11">
        <f t="shared" ref="F43" si="30">SUM(F38:F42)</f>
        <v>0</v>
      </c>
      <c r="G43" s="11">
        <f t="shared" ref="G43" si="31">SUM(G38:G42)</f>
        <v>0</v>
      </c>
      <c r="H43" s="11">
        <f t="shared" ref="H43" si="32">SUM(H38:H42)</f>
        <v>0</v>
      </c>
      <c r="I43" s="11">
        <f t="shared" ref="I43" si="33">SUM(I38:I42)</f>
        <v>0</v>
      </c>
      <c r="J43" s="11">
        <f t="shared" ref="J43" si="34">SUM(J38:J42)</f>
        <v>0</v>
      </c>
      <c r="K43" s="11">
        <f t="shared" ref="K43" si="35">SUM(K38:K42)</f>
        <v>0</v>
      </c>
    </row>
    <row r="45" spans="1:11">
      <c r="A45" s="8" t="s">
        <v>7</v>
      </c>
      <c r="B45" s="5" t="s">
        <v>4</v>
      </c>
      <c r="C45" s="6" t="s">
        <v>5</v>
      </c>
    </row>
    <row r="46" spans="1:11">
      <c r="B46" s="1" t="s">
        <v>16</v>
      </c>
    </row>
    <row r="50" spans="1:11">
      <c r="B50" s="2" t="s">
        <v>15</v>
      </c>
      <c r="D50" s="11">
        <f>SUM(D45:D49)</f>
        <v>0</v>
      </c>
      <c r="E50" s="11">
        <f t="shared" ref="E50" si="36">SUM(E45:E49)</f>
        <v>0</v>
      </c>
      <c r="F50" s="11">
        <f t="shared" ref="F50" si="37">SUM(F45:F49)</f>
        <v>0</v>
      </c>
      <c r="G50" s="11">
        <f t="shared" ref="G50" si="38">SUM(G45:G49)</f>
        <v>0</v>
      </c>
      <c r="H50" s="11">
        <f t="shared" ref="H50" si="39">SUM(H45:H49)</f>
        <v>0</v>
      </c>
      <c r="I50" s="11">
        <f t="shared" ref="I50" si="40">SUM(I45:I49)</f>
        <v>0</v>
      </c>
      <c r="J50" s="11">
        <f t="shared" ref="J50" si="41">SUM(J45:J49)</f>
        <v>0</v>
      </c>
      <c r="K50" s="11">
        <f t="shared" ref="K50" si="42">SUM(K45:K49)</f>
        <v>0</v>
      </c>
    </row>
    <row r="52" spans="1:11">
      <c r="A52" s="8" t="s">
        <v>7</v>
      </c>
      <c r="B52" s="5" t="s">
        <v>4</v>
      </c>
      <c r="C52" s="6" t="s">
        <v>5</v>
      </c>
    </row>
    <row r="53" spans="1:11">
      <c r="B53" s="1" t="s">
        <v>16</v>
      </c>
    </row>
    <row r="57" spans="1:11">
      <c r="B57" s="2" t="s">
        <v>15</v>
      </c>
      <c r="D57" s="11">
        <f>SUM(D52:D56)</f>
        <v>0</v>
      </c>
      <c r="E57" s="11">
        <f t="shared" ref="E57" si="43">SUM(E52:E56)</f>
        <v>0</v>
      </c>
      <c r="F57" s="11">
        <f t="shared" ref="F57" si="44">SUM(F52:F56)</f>
        <v>0</v>
      </c>
      <c r="G57" s="11">
        <f t="shared" ref="G57" si="45">SUM(G52:G56)</f>
        <v>0</v>
      </c>
      <c r="H57" s="11">
        <f t="shared" ref="H57" si="46">SUM(H52:H56)</f>
        <v>0</v>
      </c>
      <c r="I57" s="11">
        <f t="shared" ref="I57" si="47">SUM(I52:I56)</f>
        <v>0</v>
      </c>
      <c r="J57" s="11">
        <f t="shared" ref="J57" si="48">SUM(J52:J56)</f>
        <v>0</v>
      </c>
      <c r="K57" s="11">
        <f t="shared" ref="K57" si="49">SUM(K52:K56)</f>
        <v>0</v>
      </c>
    </row>
    <row r="59" spans="1:11">
      <c r="B59" s="1" t="s">
        <v>17</v>
      </c>
    </row>
  </sheetData>
  <mergeCells count="1">
    <mergeCell ref="D1:H1"/>
  </mergeCells>
  <phoneticPr fontId="2" type="noConversion"/>
  <pageMargins left="0.25" right="0.25" top="0.75" bottom="0.75" header="0.3" footer="0.3"/>
  <pageSetup paperSize="5" orientation="landscape" horizontalDpi="4294967292" verticalDpi="4294967292"/>
  <headerFooter>
    <oddHeader>&amp;L&amp;"Liberation Sans,Bold"&amp;16Spending Log</oddHead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Spending Log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maryanovich</dc:creator>
  <cp:lastModifiedBy>mark maryanovich</cp:lastModifiedBy>
  <dcterms:created xsi:type="dcterms:W3CDTF">2023-10-24T03:40:26Z</dcterms:created>
  <dcterms:modified xsi:type="dcterms:W3CDTF">2023-11-03T22:48:42Z</dcterms:modified>
</cp:coreProperties>
</file>